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curau\Downloads\wetransfer-b3f9a5\"/>
    </mc:Choice>
  </mc:AlternateContent>
  <bookViews>
    <workbookView xWindow="1236" yWindow="-20544" windowWidth="28920" windowHeight="19584"/>
  </bookViews>
  <sheets>
    <sheet name="PRESENTATION" sheetId="6" r:id="rId1"/>
    <sheet name="MOBILITE exemples" sheetId="8" r:id="rId2"/>
    <sheet name="MOBILITE" sheetId="11" r:id="rId3"/>
    <sheet name="DECHETS" sheetId="9" r:id="rId4"/>
    <sheet name="ENERGIE" sheetId="4" r:id="rId5"/>
  </sheet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4" i="11" l="1"/>
  <c r="E44" i="11"/>
  <c r="B43" i="11"/>
  <c r="E43" i="11"/>
  <c r="F44" i="11"/>
  <c r="B42" i="11"/>
  <c r="E42" i="11"/>
  <c r="F43" i="11"/>
  <c r="M35" i="11"/>
  <c r="K35" i="11"/>
  <c r="I35" i="11"/>
  <c r="G35" i="11"/>
  <c r="E35" i="11"/>
  <c r="M34" i="11"/>
  <c r="K34" i="11"/>
  <c r="I34" i="11"/>
  <c r="G34" i="11"/>
  <c r="E34" i="11"/>
  <c r="AL26" i="11"/>
  <c r="AL25" i="11"/>
  <c r="AM26" i="11"/>
  <c r="AI26" i="11"/>
  <c r="AI25" i="11"/>
  <c r="AJ26" i="11"/>
  <c r="AF26" i="11"/>
  <c r="AF25" i="11"/>
  <c r="AG26" i="11"/>
  <c r="AC26" i="11"/>
  <c r="AC25" i="11"/>
  <c r="AD26" i="11"/>
  <c r="Z26" i="11"/>
  <c r="Z25" i="11"/>
  <c r="AA26" i="11"/>
  <c r="W26" i="11"/>
  <c r="W25" i="11"/>
  <c r="X26" i="11"/>
  <c r="T26" i="11"/>
  <c r="T25" i="11"/>
  <c r="U26" i="11"/>
  <c r="Q26" i="11"/>
  <c r="Q25" i="11"/>
  <c r="R26" i="11"/>
  <c r="N26" i="11"/>
  <c r="N25" i="11"/>
  <c r="O26" i="11"/>
  <c r="K26" i="11"/>
  <c r="K25" i="11"/>
  <c r="L26" i="11"/>
  <c r="H26" i="11"/>
  <c r="H25" i="11"/>
  <c r="I26" i="11"/>
  <c r="E26" i="11"/>
  <c r="E25" i="11"/>
  <c r="F26" i="11"/>
  <c r="AL24" i="11"/>
  <c r="AM25" i="11"/>
  <c r="AI24" i="11"/>
  <c r="AJ25" i="11"/>
  <c r="AF24" i="11"/>
  <c r="AG25" i="11"/>
  <c r="AC24" i="11"/>
  <c r="AD25" i="11"/>
  <c r="Z24" i="11"/>
  <c r="AA25" i="11"/>
  <c r="W24" i="11"/>
  <c r="X25" i="11"/>
  <c r="T24" i="11"/>
  <c r="U25" i="11"/>
  <c r="Q24" i="11"/>
  <c r="R25" i="11"/>
  <c r="N24" i="11"/>
  <c r="O25" i="11"/>
  <c r="K24" i="11"/>
  <c r="L25" i="11"/>
  <c r="H24" i="11"/>
  <c r="I25" i="11"/>
  <c r="E24" i="11"/>
  <c r="F25" i="11"/>
  <c r="AD17" i="11"/>
  <c r="AD15" i="11"/>
  <c r="AE17" i="11"/>
  <c r="AA17" i="11"/>
  <c r="AA15" i="11"/>
  <c r="AB17" i="11"/>
  <c r="X17" i="11"/>
  <c r="X15" i="11"/>
  <c r="Y17" i="11"/>
  <c r="U17" i="11"/>
  <c r="U15" i="11"/>
  <c r="V17" i="11"/>
  <c r="R17" i="11"/>
  <c r="R15" i="11"/>
  <c r="S17" i="11"/>
  <c r="O17" i="11"/>
  <c r="O15" i="11"/>
  <c r="P17" i="11"/>
  <c r="L17" i="11"/>
  <c r="L15" i="11"/>
  <c r="M17" i="11"/>
  <c r="I17" i="11"/>
  <c r="I15" i="11"/>
  <c r="J17" i="11"/>
  <c r="F17" i="11"/>
  <c r="F15" i="11"/>
  <c r="G17" i="11"/>
  <c r="AD16" i="11"/>
  <c r="AD14" i="11"/>
  <c r="AE16" i="11"/>
  <c r="AA16" i="11"/>
  <c r="AA14" i="11"/>
  <c r="AB16" i="11"/>
  <c r="X16" i="11"/>
  <c r="X14" i="11"/>
  <c r="Y16" i="11"/>
  <c r="U16" i="11"/>
  <c r="U14" i="11"/>
  <c r="V16" i="11"/>
  <c r="R16" i="11"/>
  <c r="R14" i="11"/>
  <c r="S16" i="11"/>
  <c r="O16" i="11"/>
  <c r="O14" i="11"/>
  <c r="P16" i="11"/>
  <c r="L16" i="11"/>
  <c r="L14" i="11"/>
  <c r="M16" i="11"/>
  <c r="I16" i="11"/>
  <c r="I14" i="11"/>
  <c r="J16" i="11"/>
  <c r="F16" i="11"/>
  <c r="F14" i="11"/>
  <c r="G16" i="11"/>
  <c r="AD13" i="11"/>
  <c r="AE15" i="11"/>
  <c r="AA13" i="11"/>
  <c r="AB15" i="11"/>
  <c r="X13" i="11"/>
  <c r="Y15" i="11"/>
  <c r="U13" i="11"/>
  <c r="V15" i="11"/>
  <c r="R13" i="11"/>
  <c r="S15" i="11"/>
  <c r="O13" i="11"/>
  <c r="P15" i="11"/>
  <c r="L13" i="11"/>
  <c r="M15" i="11"/>
  <c r="I13" i="11"/>
  <c r="J15" i="11"/>
  <c r="F13" i="11"/>
  <c r="G15" i="11"/>
  <c r="AD12" i="11"/>
  <c r="AE14" i="11"/>
  <c r="AA12" i="11"/>
  <c r="AB14" i="11"/>
  <c r="X12" i="11"/>
  <c r="Y14" i="11"/>
  <c r="U12" i="11"/>
  <c r="V14" i="11"/>
  <c r="R12" i="11"/>
  <c r="S14" i="11"/>
  <c r="O12" i="11"/>
  <c r="P14" i="11"/>
  <c r="L12" i="11"/>
  <c r="M14" i="11"/>
  <c r="I12" i="11"/>
  <c r="J14" i="11"/>
  <c r="F12" i="11"/>
  <c r="G14" i="11"/>
  <c r="F23" i="4"/>
  <c r="F22" i="4"/>
  <c r="D23" i="4"/>
  <c r="D22" i="4"/>
  <c r="K13" i="4"/>
  <c r="K12" i="4"/>
  <c r="I13" i="4"/>
  <c r="I12" i="4"/>
  <c r="F12" i="4"/>
  <c r="F11" i="4"/>
  <c r="G12" i="4"/>
  <c r="D13" i="4"/>
  <c r="D12" i="4"/>
  <c r="I23" i="9"/>
  <c r="E22" i="9"/>
  <c r="I22" i="9"/>
  <c r="K22" i="9"/>
  <c r="E23" i="9"/>
  <c r="K23" i="9"/>
  <c r="M23" i="9"/>
  <c r="M22" i="9"/>
  <c r="I21" i="9"/>
  <c r="E21" i="9"/>
  <c r="K21" i="9"/>
  <c r="M21" i="9"/>
  <c r="L23" i="9"/>
  <c r="L22" i="9"/>
  <c r="J23" i="9"/>
  <c r="J22" i="9"/>
  <c r="F23" i="9"/>
  <c r="F22" i="9"/>
  <c r="N22" i="9"/>
  <c r="N23" i="9"/>
  <c r="F13" i="4"/>
  <c r="G13" i="4"/>
  <c r="E14" i="9"/>
  <c r="E13" i="9"/>
  <c r="F14" i="9"/>
  <c r="E12" i="9"/>
  <c r="F13" i="9"/>
  <c r="E11" i="9"/>
  <c r="F12" i="9"/>
  <c r="B42" i="8"/>
  <c r="B44" i="8"/>
  <c r="B43" i="8"/>
  <c r="AA17" i="8"/>
  <c r="AA16" i="8"/>
  <c r="AD16" i="8"/>
  <c r="AD17" i="8"/>
  <c r="AD15" i="8"/>
  <c r="AE17" i="8"/>
  <c r="AD14" i="8"/>
  <c r="AE16" i="8"/>
  <c r="AD13" i="8"/>
  <c r="AE15" i="8"/>
  <c r="AD12" i="8"/>
  <c r="AE14" i="8"/>
  <c r="AA15" i="8"/>
  <c r="AB17" i="8"/>
  <c r="AA14" i="8"/>
  <c r="AB16" i="8"/>
  <c r="AA13" i="8"/>
  <c r="AB15" i="8"/>
  <c r="AA12" i="8"/>
  <c r="AB14" i="8"/>
  <c r="X15" i="8"/>
  <c r="X13" i="8"/>
  <c r="Y15" i="8"/>
  <c r="X14" i="8"/>
  <c r="X12" i="8"/>
  <c r="Y14" i="8"/>
  <c r="L14" i="8"/>
  <c r="L12" i="8"/>
  <c r="M14" i="8"/>
  <c r="L15" i="8"/>
  <c r="L13" i="8"/>
  <c r="M15" i="8"/>
  <c r="I14" i="8"/>
  <c r="I12" i="8"/>
  <c r="J14" i="8"/>
  <c r="U14" i="8"/>
  <c r="U12" i="8"/>
  <c r="V14" i="8"/>
  <c r="U13" i="8"/>
  <c r="R16" i="8"/>
  <c r="R14" i="8"/>
  <c r="S16" i="8"/>
  <c r="U16" i="8"/>
  <c r="V16" i="8"/>
  <c r="U15" i="8"/>
  <c r="V15" i="8"/>
  <c r="R15" i="8"/>
  <c r="R13" i="8"/>
  <c r="S15" i="8"/>
  <c r="R12" i="8"/>
  <c r="S14" i="8"/>
  <c r="X17" i="8"/>
  <c r="X16" i="8"/>
  <c r="Y17" i="8"/>
  <c r="Y16" i="8"/>
  <c r="U17" i="8"/>
  <c r="V17" i="8"/>
  <c r="R17" i="8"/>
  <c r="O17" i="8"/>
  <c r="O16" i="8"/>
  <c r="O15" i="8"/>
  <c r="O14" i="8"/>
  <c r="O13" i="8"/>
  <c r="O12" i="8"/>
  <c r="L17" i="8"/>
  <c r="L16" i="8"/>
  <c r="I17" i="8"/>
  <c r="I16" i="8"/>
  <c r="I15" i="8"/>
  <c r="I13" i="8"/>
  <c r="J17" i="8"/>
  <c r="J15" i="8"/>
  <c r="M17" i="8"/>
  <c r="P17" i="8"/>
  <c r="P15" i="8"/>
  <c r="S17" i="8"/>
  <c r="J16" i="8"/>
  <c r="M16" i="8"/>
  <c r="P16" i="8"/>
  <c r="P14" i="8"/>
  <c r="F17" i="8"/>
  <c r="F15" i="8"/>
  <c r="G17" i="8"/>
  <c r="F16" i="8"/>
  <c r="F14" i="8"/>
  <c r="G16" i="8"/>
  <c r="F13" i="8"/>
  <c r="G15" i="8"/>
  <c r="F12" i="8"/>
  <c r="G14" i="8"/>
  <c r="M35" i="8"/>
  <c r="M34" i="8"/>
  <c r="K35" i="8"/>
  <c r="K34" i="8"/>
  <c r="I35" i="8"/>
  <c r="I34" i="8"/>
  <c r="G35" i="8"/>
  <c r="G34" i="8"/>
  <c r="AL26" i="8"/>
  <c r="E35" i="8"/>
  <c r="E34" i="8"/>
  <c r="E43" i="8"/>
  <c r="E44" i="8"/>
  <c r="F44" i="8"/>
  <c r="E42" i="8"/>
  <c r="F43" i="8"/>
  <c r="N26" i="8"/>
  <c r="N25" i="8"/>
  <c r="O26" i="8"/>
  <c r="N24" i="8"/>
  <c r="O25" i="8"/>
  <c r="K26" i="8"/>
  <c r="K25" i="8"/>
  <c r="L26" i="8"/>
  <c r="E26" i="8"/>
  <c r="AL25" i="8"/>
  <c r="AL24" i="8"/>
  <c r="AF26" i="8"/>
  <c r="AF25" i="8"/>
  <c r="AF24" i="8"/>
  <c r="Z26" i="8"/>
  <c r="Z25" i="8"/>
  <c r="Z24" i="8"/>
  <c r="T24" i="8"/>
  <c r="T26" i="8"/>
  <c r="T25" i="8"/>
  <c r="AI26" i="8"/>
  <c r="AI25" i="8"/>
  <c r="AI24" i="8"/>
  <c r="AC26" i="8"/>
  <c r="AC25" i="8"/>
  <c r="AC24" i="8"/>
  <c r="W26" i="8"/>
  <c r="W25" i="8"/>
  <c r="W24" i="8"/>
  <c r="Q26" i="8"/>
  <c r="Q25" i="8"/>
  <c r="Q24" i="8"/>
  <c r="H26" i="8"/>
  <c r="K24" i="8"/>
  <c r="H24" i="8"/>
  <c r="E24" i="8"/>
  <c r="AM26" i="8"/>
  <c r="AM25" i="8"/>
  <c r="AA26" i="8"/>
  <c r="AA25" i="8"/>
  <c r="AJ26" i="8"/>
  <c r="AJ25" i="8"/>
  <c r="X26" i="8"/>
  <c r="X25" i="8"/>
  <c r="AG26" i="8"/>
  <c r="AG25" i="8"/>
  <c r="U26" i="8"/>
  <c r="U25" i="8"/>
  <c r="AD26" i="8"/>
  <c r="AD25" i="8"/>
  <c r="R26" i="8"/>
  <c r="R25" i="8"/>
  <c r="L25" i="8"/>
  <c r="H25" i="8"/>
  <c r="I26" i="8"/>
  <c r="I25" i="8"/>
  <c r="E25" i="8"/>
  <c r="F26" i="8"/>
  <c r="F25" i="8"/>
</calcChain>
</file>

<file path=xl/sharedStrings.xml><?xml version="1.0" encoding="utf-8"?>
<sst xmlns="http://schemas.openxmlformats.org/spreadsheetml/2006/main" count="688" uniqueCount="115">
  <si>
    <t>DEPLACEMENTS DOMICILE - TRAVAIL</t>
  </si>
  <si>
    <t>Nb total de véhicules</t>
  </si>
  <si>
    <t>* cette colonne peut être splitée</t>
  </si>
  <si>
    <t>Montant €</t>
  </si>
  <si>
    <t>Nombre de formations réalisées</t>
  </si>
  <si>
    <t>Consommations 2018</t>
  </si>
  <si>
    <t>Consommations 2019</t>
  </si>
  <si>
    <t>dont % utilisant un 2-roues électrique
(moto, scooter hors vélo)</t>
  </si>
  <si>
    <t>(véhicules utilisés couramment par l'entreprise, par opposition à possédés / en leasing)</t>
  </si>
  <si>
    <t>Photovoltaïque</t>
  </si>
  <si>
    <t>Pompe à chaleur</t>
  </si>
  <si>
    <t>Fuel</t>
  </si>
  <si>
    <t>Gaz</t>
  </si>
  <si>
    <t>Collaborateurs utilisant leur véhicule personnel</t>
  </si>
  <si>
    <t>Date du relevé</t>
  </si>
  <si>
    <t>Résidence des collaborateurs</t>
  </si>
  <si>
    <t xml:space="preserve">Nombre total de collaborateurs </t>
  </si>
  <si>
    <t>Nombre de collaborateurs</t>
  </si>
  <si>
    <t>?</t>
  </si>
  <si>
    <t>2 roues</t>
  </si>
  <si>
    <t>Train</t>
  </si>
  <si>
    <t>Avion (Europe)</t>
  </si>
  <si>
    <t>Avion (hors Europe)</t>
  </si>
  <si>
    <t>Voiture / taxi</t>
  </si>
  <si>
    <t>Nombre de véhicules</t>
  </si>
  <si>
    <t>Nombre de collaborateurs formés</t>
  </si>
  <si>
    <t>Formation aux bonnes pratiques Déchets
(réduction à la source, tri, recyclage et réutilisation)*</t>
  </si>
  <si>
    <t>Ordures ménagères</t>
  </si>
  <si>
    <t>Nombre de sacs poubelle de 20L /semaine</t>
  </si>
  <si>
    <t>Nombre de sacs poubelle de 100L /semaine</t>
  </si>
  <si>
    <t>-</t>
  </si>
  <si>
    <t>FORMATION DU PERSONNEL</t>
  </si>
  <si>
    <t xml:space="preserve"> base 52 semaines</t>
  </si>
  <si>
    <t>VÉHICULES LÉGERS HYBRIDES OU ÉLECTRIQUES - OBJECTIF : AUGMENTATION</t>
  </si>
  <si>
    <t>VÉHICULES LÉGERS THERMIQUES - OBJECTIF : RÉDUCTION</t>
  </si>
  <si>
    <t xml:space="preserve">Nombre de véhicules légers thermiques
</t>
  </si>
  <si>
    <t>Distances parcourues par 
les véhicules légers hybrides ou électriques</t>
  </si>
  <si>
    <t xml:space="preserve">Nombre de  véhicules spéciaux thermiques
</t>
  </si>
  <si>
    <t xml:space="preserve">Nombre de  deux roues thermiques
</t>
  </si>
  <si>
    <t>Distances parcourues par 
les deux roues thermiques</t>
  </si>
  <si>
    <t>Distances parcourues par 
les deux roues hybrides ou électriques</t>
  </si>
  <si>
    <t xml:space="preserve">VÉHICULES DE SOCIÉTÉ		</t>
  </si>
  <si>
    <t>Distances annuelles parcourues en km</t>
  </si>
  <si>
    <t>Distances parcourues par
les véhicules légers thermiques</t>
  </si>
  <si>
    <t>Nombre de véhicules légers 
hybrides ou électriques</t>
  </si>
  <si>
    <t>VÉHICULES SPÉCIAUX THERMIQUES - OBJECTIF : RÉDUCTION</t>
  </si>
  <si>
    <t>DEUX ROUES THERMIQUES - OBJECTIF : RÉDUCTION</t>
  </si>
  <si>
    <t>Distances parcourues par 
les véhicules spéciaux thermiques</t>
  </si>
  <si>
    <t>VÉHICULES SPÉCIAUX HYBRIDES OU ÉLECTRIQUES - OBJECTIF : AUGMENTATION</t>
  </si>
  <si>
    <t>Distances parcourues par les véhicules spéciaux  hybrides ou électriques</t>
  </si>
  <si>
    <t>Nombre de  véhicules spéciaux 
hybrides ou électriques</t>
  </si>
  <si>
    <t>DEUX ROUES HYBRIDES OU ÉLECTRIQUES - OBJECTIF : AUGMENTATION</t>
  </si>
  <si>
    <t>Nombre de  deux roues
 hybrides ou électriques</t>
  </si>
  <si>
    <t>Nombre de
2 roues</t>
  </si>
  <si>
    <t>% collaborateurs formés</t>
  </si>
  <si>
    <t>Nombre d'allers/retours par an</t>
  </si>
  <si>
    <t>OBJECTIF : RÉDUCTION</t>
  </si>
  <si>
    <t>OBJECTIF : AUGMENTATION</t>
  </si>
  <si>
    <t>Distance totale parcourue en km</t>
  </si>
  <si>
    <t>Nombre total de collaborateurs
(report auto)</t>
  </si>
  <si>
    <t>Collaborateurs  prenant le bus</t>
  </si>
  <si>
    <t>Collaborateurs prenant  le train</t>
  </si>
  <si>
    <t>Collaborateurs venant  à pied, en vélo 
(y compris électrique) 
et autres modes de déplacement doux*</t>
  </si>
  <si>
    <t>Collaborateurs covoiturant</t>
  </si>
  <si>
    <t>dont ceux utilisant un véhicule
thermique</t>
  </si>
  <si>
    <t>dont ceux utilisant un véhicule
hybride ou électrique</t>
  </si>
  <si>
    <t>dont ceux utilisant un 2-roues thermique
(moto, scooter)</t>
  </si>
  <si>
    <t>DÉPLACEMENTS PROFESSIONNELS
(hors véhicules de société)</t>
  </si>
  <si>
    <t>"MODE PRINCIPAL" : Si un employé utilise plusieurs modes de transport, considérez qu’il utilise uniquement le mode majoritaire.</t>
  </si>
  <si>
    <t>Formations réalisées en 2018</t>
  </si>
  <si>
    <t>Formations réalisées en 2020</t>
  </si>
  <si>
    <t>Formations réalisées en 2019</t>
  </si>
  <si>
    <t>Formations réalisées en 2017</t>
  </si>
  <si>
    <t>Objet</t>
  </si>
  <si>
    <t xml:space="preserve">
Nombre total de collaborateurs </t>
  </si>
  <si>
    <t>Quantité de déchets jetés en 2018</t>
  </si>
  <si>
    <t>Quantité de déchets jetés en 2019</t>
  </si>
  <si>
    <t>Quantité de déchets jetés en 2020</t>
  </si>
  <si>
    <t>OBJECTIF : DIMINUTION</t>
  </si>
  <si>
    <t>- Un sac poubelle de 100L d’ordures ménagères pèse environ 7 kg</t>
  </si>
  <si>
    <t>- Un sac poubelle de 100L de déchets recyclables (papiers/cartons/plastiques) pèse environ 4kg</t>
  </si>
  <si>
    <t>Consommations 2017</t>
  </si>
  <si>
    <t>SUIVI DU POIDS DES DÉCHETS</t>
  </si>
  <si>
    <t>Électricité</t>
  </si>
  <si>
    <t>dont électricité renouvelable ou verte</t>
  </si>
  <si>
    <t>Proportion des déchets recyclables / total des déchets jetés</t>
  </si>
  <si>
    <t xml:space="preserve">Relevé annuel en kWh </t>
  </si>
  <si>
    <t>SUIVI DES CONSOMMATIONS D'ÉNERGIE</t>
  </si>
  <si>
    <r>
      <t xml:space="preserve">Précisez pour chaque mode de transport le nombre d’allers-retours réalisés par an pour tous les employés (et non pas la distance). 
Cela concerne les déplacements professionnels qui ne sont pas réalisés avec les véhicules de la flotte de l’entreprise. 
</t>
    </r>
    <r>
      <rPr>
        <b/>
        <sz val="12"/>
        <color theme="1"/>
        <rFont val="Corbel"/>
      </rPr>
      <t>Attention : si 2 collaborateurs prennent le même train aller-retour, vous devez compter cela comme 2 allers/retours !</t>
    </r>
  </si>
  <si>
    <t>Collaborateurs habitant en Principauté</t>
  </si>
  <si>
    <t>Collaborateurs habitant hors Principauté</t>
  </si>
  <si>
    <t>Déchets recyclables (bacs jaunes, bacs verts)</t>
  </si>
  <si>
    <t>Production 2017</t>
  </si>
  <si>
    <t>Production 2018</t>
  </si>
  <si>
    <t>Production 2019</t>
  </si>
  <si>
    <t>% collaborateurs</t>
  </si>
  <si>
    <t>Evolution du ratio par rapport à l'année précédente</t>
  </si>
  <si>
    <t>Total équivalent 
en kg/an</t>
  </si>
  <si>
    <t>Poids total des déchets jetés</t>
  </si>
  <si>
    <t>Poids total des déchets jetés en kg/an</t>
  </si>
  <si>
    <t>Evolution par rapport à l'année précédente</t>
  </si>
  <si>
    <t>% du poids total des déchets jetés</t>
  </si>
  <si>
    <t>SUIVI DES PRODUCTIONS 
D'ÉNERGIE RENOUVELABLE</t>
  </si>
  <si>
    <t>% de la consommation électrique totale</t>
  </si>
  <si>
    <r>
      <t xml:space="preserve">NE REMPLIR QUE LES CELLULES BLANCHES
</t>
    </r>
    <r>
      <rPr>
        <sz val="14"/>
        <rFont val="Corbel"/>
      </rPr>
      <t>(les cellules colorées comportent des calculs automatiques)</t>
    </r>
  </si>
  <si>
    <t>Formation à l'écoconduite</t>
  </si>
  <si>
    <t>FORMATIONS MOBILITÉ</t>
  </si>
  <si>
    <r>
      <t xml:space="preserve">Cet outil a été créé par Véronique Lévy pour CoreKap,  société de conseil en Stratégie &amp; RSE (Responsabilité Sociale des Entreprises),  en collaboration avec la Mission pour la Transition Energétique. Il a été développé à destination des adhérents professionnels du Pacte National pour la Transition Energétique.
Il vise deux objectifs :
1) Permettre de compiler les données d'entrée nécessaires à la réalisation du Bilan carbone de l'entreprise/association/institution sur le site </t>
    </r>
    <r>
      <rPr>
        <u/>
        <sz val="12"/>
        <color theme="1"/>
        <rFont val="Corbel"/>
        <family val="2"/>
      </rPr>
      <t>http://www.calculatrice-ges.mc/</t>
    </r>
    <r>
      <rPr>
        <sz val="12"/>
        <color theme="1"/>
        <rFont val="Corbel"/>
        <family val="2"/>
      </rPr>
      <t xml:space="preserve">
2) Permettre de mesurer et suivre plusieurs indicateurs de performance sur les trois thèmes prioritaires de la transition énergétique: mobilité, déchets, énergie
Cet outil est destiné à aider les entreprises, associations ou institutions ne disposant pas encore d'outils de suivi et de calcul d'indicateurs environnementaux. La Mission pour la Transition Energétique n'impose pas son utilisation et il ne doit pas faire doublon avec les outils éventuels fournis dans le cadre  de la gestion de systèmes de management  (ISO14001) ou de démarches sectorielles (ex: Green Globe pour les hôtels).
Nous vous en souhaitons une bonne utilisation.
Pour tout commentaire ou toute question, svp écrire à la Mission pour la Transition Energétique à l'adresse </t>
    </r>
    <r>
      <rPr>
        <u/>
        <sz val="12"/>
        <color theme="1"/>
        <rFont val="Corbel"/>
        <family val="2"/>
      </rPr>
      <t>pnte@gouv.mc</t>
    </r>
  </si>
  <si>
    <t>ENTREPRISE</t>
  </si>
  <si>
    <t>MISSION POUR LA TRANSITION ÉNERGÉTIQUE</t>
  </si>
  <si>
    <t>TABLEAU D'INDICATEURS - TRANSITION ÉNERGÉTIQUE</t>
  </si>
  <si>
    <t>TABLEAU D'INDICATEURS : MOBILITÉ</t>
  </si>
  <si>
    <t>TABLEAU D'INDICATEURS : DÉCHETS</t>
  </si>
  <si>
    <t>TABLEAU D'INDICATEURS : ÉNERGIE</t>
  </si>
  <si>
    <t>SOCIÉTÉ MONÉGASQUE 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</si>
</sst>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 #,##0.00_)\ &quot;€&quot;_ ;_ * \(#,##0.00\)\ &quot;€&quot;_ ;_ * &quot;-&quot;??_)\ &quot;€&quot;_ ;_ @_ "/>
    <numFmt numFmtId="165" formatCode="_ * #,##0_)\ &quot;€&quot;_ ;_ * \(#,##0\)\ &quot;€&quot;_ ;_ * &quot;-&quot;??_)\ &quot;€&quot;_ ;_ @_ "/>
    <numFmt numFmtId="166" formatCode="dd/mm/yy;@"/>
  </numFmts>
  <fonts count="23" x14ac:knownFonts="1">
    <font>
      <sz val="12"/>
      <color theme="1"/>
      <name val="Calibri"/>
      <family val="2"/>
      <scheme val="minor"/>
    </font>
    <font>
      <sz val="12"/>
      <color theme="1"/>
      <name val="Corbel"/>
    </font>
    <font>
      <sz val="12"/>
      <color theme="1"/>
      <name val="Calibri"/>
      <family val="2"/>
      <scheme val="minor"/>
    </font>
    <font>
      <b/>
      <sz val="12"/>
      <color theme="1"/>
      <name val="Corbel"/>
    </font>
    <font>
      <b/>
      <sz val="14"/>
      <color theme="0"/>
      <name val="Corbel"/>
    </font>
    <font>
      <b/>
      <sz val="20"/>
      <color theme="0"/>
      <name val="Corbel"/>
    </font>
    <font>
      <b/>
      <i/>
      <sz val="12"/>
      <color theme="1"/>
      <name val="Corbel"/>
    </font>
    <font>
      <i/>
      <sz val="12"/>
      <color theme="1"/>
      <name val="Corbel"/>
    </font>
    <font>
      <sz val="12"/>
      <color rgb="FFFF0000"/>
      <name val="Corbel"/>
    </font>
    <font>
      <b/>
      <sz val="12"/>
      <name val="Corbel"/>
    </font>
    <font>
      <sz val="12"/>
      <color rgb="FFEB1F82"/>
      <name val="Corbel"/>
    </font>
    <font>
      <sz val="16"/>
      <color rgb="FF303030"/>
      <name val="Arial"/>
      <family val="2"/>
    </font>
    <font>
      <sz val="12"/>
      <name val="Corbel"/>
    </font>
    <font>
      <sz val="12"/>
      <color theme="1"/>
      <name val="Corbel"/>
      <family val="2"/>
    </font>
    <font>
      <u/>
      <sz val="12"/>
      <color theme="1"/>
      <name val="Corbel"/>
      <family val="2"/>
    </font>
    <font>
      <sz val="22"/>
      <color theme="0"/>
      <name val="Corbel"/>
      <family val="2"/>
    </font>
    <font>
      <b/>
      <sz val="16"/>
      <color rgb="FFFF5E4A"/>
      <name val="Corbel"/>
    </font>
    <font>
      <b/>
      <sz val="12"/>
      <color rgb="FF792D82"/>
      <name val="Corbel"/>
    </font>
    <font>
      <b/>
      <sz val="12"/>
      <color rgb="FF00B050"/>
      <name val="Corbel"/>
    </font>
    <font>
      <b/>
      <sz val="12"/>
      <color theme="8"/>
      <name val="Corbel"/>
    </font>
    <font>
      <sz val="14"/>
      <name val="Corbel"/>
    </font>
    <font>
      <b/>
      <sz val="16"/>
      <color theme="1"/>
      <name val="Corbel"/>
    </font>
    <font>
      <sz val="20"/>
      <name val="Corbel"/>
    </font>
  </fonts>
  <fills count="13">
    <fill>
      <patternFill patternType="none"/>
    </fill>
    <fill>
      <patternFill patternType="gray125"/>
    </fill>
    <fill>
      <patternFill patternType="solid">
        <fgColor rgb="FFD7A8F5"/>
        <bgColor indexed="64"/>
      </patternFill>
    </fill>
    <fill>
      <patternFill patternType="solid">
        <fgColor theme="8" tint="0.59999389629810485"/>
        <bgColor indexed="64"/>
      </patternFill>
    </fill>
    <fill>
      <patternFill patternType="solid">
        <fgColor rgb="FF792D82"/>
        <bgColor indexed="64"/>
      </patternFill>
    </fill>
    <fill>
      <patternFill patternType="solid">
        <fgColor rgb="FF4BAF48"/>
        <bgColor indexed="64"/>
      </patternFill>
    </fill>
    <fill>
      <patternFill patternType="solid">
        <fgColor rgb="FF009ACF"/>
        <bgColor indexed="64"/>
      </patternFill>
    </fill>
    <fill>
      <patternFill patternType="solid">
        <fgColor theme="2"/>
        <bgColor indexed="64"/>
      </patternFill>
    </fill>
    <fill>
      <patternFill patternType="solid">
        <fgColor rgb="FFE0C5FF"/>
        <bgColor indexed="64"/>
      </patternFill>
    </fill>
    <fill>
      <patternFill patternType="solid">
        <fgColor rgb="FFE9D8FF"/>
        <bgColor indexed="64"/>
      </patternFill>
    </fill>
    <fill>
      <patternFill patternType="solid">
        <fgColor theme="9" tint="0.59999389629810485"/>
        <bgColor indexed="64"/>
      </patternFill>
    </fill>
    <fill>
      <patternFill patternType="solid">
        <fgColor rgb="FFDCE8C4"/>
        <bgColor indexed="64"/>
      </patternFill>
    </fill>
    <fill>
      <patternFill patternType="solid">
        <fgColor theme="8" tint="0.79998168889431442"/>
        <bgColor indexed="64"/>
      </patternFill>
    </fill>
  </fills>
  <borders count="62">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s>
  <cellStyleXfs count="3">
    <xf numFmtId="0" fontId="0" fillId="0" borderId="0"/>
    <xf numFmtId="164" fontId="2" fillId="0" borderId="0" applyFont="0" applyFill="0" applyBorder="0" applyAlignment="0" applyProtection="0"/>
    <xf numFmtId="9" fontId="2" fillId="0" borderId="0" applyFont="0" applyFill="0" applyBorder="0" applyAlignment="0" applyProtection="0"/>
  </cellStyleXfs>
  <cellXfs count="379">
    <xf numFmtId="0" fontId="0" fillId="0" borderId="0" xfId="0"/>
    <xf numFmtId="0" fontId="1" fillId="0" borderId="0" xfId="0" applyFont="1" applyAlignment="1">
      <alignment horizontal="center" vertical="center"/>
    </xf>
    <xf numFmtId="0" fontId="1" fillId="0" borderId="0" xfId="0" applyFont="1" applyBorder="1" applyAlignment="1">
      <alignment horizontal="center" vertical="center"/>
    </xf>
    <xf numFmtId="0" fontId="1" fillId="0" borderId="0" xfId="0" applyFont="1" applyAlignment="1">
      <alignment horizontal="left" vertical="center"/>
    </xf>
    <xf numFmtId="0" fontId="3" fillId="0" borderId="0" xfId="0" applyFont="1" applyAlignment="1">
      <alignment horizontal="center" vertical="center"/>
    </xf>
    <xf numFmtId="3" fontId="1" fillId="0" borderId="8" xfId="2" applyNumberFormat="1" applyFont="1" applyBorder="1" applyAlignment="1">
      <alignment horizontal="center" vertical="center"/>
    </xf>
    <xf numFmtId="3" fontId="1" fillId="0" borderId="11" xfId="2" applyNumberFormat="1" applyFont="1" applyBorder="1" applyAlignment="1">
      <alignment horizontal="center" vertical="center"/>
    </xf>
    <xf numFmtId="0" fontId="1" fillId="0" borderId="18" xfId="0" applyFont="1" applyBorder="1" applyAlignment="1">
      <alignment horizontal="center" vertical="center"/>
    </xf>
    <xf numFmtId="9" fontId="1" fillId="7" borderId="9" xfId="2" applyFont="1" applyFill="1" applyBorder="1" applyAlignment="1">
      <alignment horizontal="center" vertical="center"/>
    </xf>
    <xf numFmtId="9" fontId="1" fillId="0" borderId="0" xfId="2" applyFont="1" applyBorder="1" applyAlignment="1">
      <alignment horizontal="center" vertical="center"/>
    </xf>
    <xf numFmtId="0" fontId="1" fillId="0" borderId="0" xfId="0" applyFont="1" applyBorder="1" applyAlignment="1">
      <alignment horizontal="left" vertical="center"/>
    </xf>
    <xf numFmtId="9" fontId="1" fillId="7" borderId="10" xfId="2" applyFont="1" applyFill="1" applyBorder="1" applyAlignment="1">
      <alignment horizontal="center" vertical="center"/>
    </xf>
    <xf numFmtId="0" fontId="1" fillId="0" borderId="21" xfId="0" applyFont="1" applyBorder="1" applyAlignment="1">
      <alignment horizontal="center" vertical="center"/>
    </xf>
    <xf numFmtId="0" fontId="1" fillId="0" borderId="25" xfId="0" applyFont="1" applyBorder="1" applyAlignment="1">
      <alignment horizontal="center" vertical="center"/>
    </xf>
    <xf numFmtId="9" fontId="1" fillId="7" borderId="19" xfId="2" applyFont="1" applyFill="1" applyBorder="1" applyAlignment="1">
      <alignment horizontal="center" vertical="center"/>
    </xf>
    <xf numFmtId="9" fontId="1" fillId="7" borderId="12" xfId="2" applyFont="1" applyFill="1" applyBorder="1" applyAlignment="1">
      <alignment horizontal="center" vertical="center"/>
    </xf>
    <xf numFmtId="9" fontId="1" fillId="7" borderId="13" xfId="2" applyFont="1" applyFill="1" applyBorder="1" applyAlignment="1">
      <alignment horizontal="center" vertical="center"/>
    </xf>
    <xf numFmtId="3" fontId="1" fillId="0" borderId="26" xfId="2" applyNumberFormat="1" applyFont="1" applyBorder="1" applyAlignment="1">
      <alignment horizontal="center" vertical="center"/>
    </xf>
    <xf numFmtId="9" fontId="1" fillId="7" borderId="6" xfId="2" applyFont="1" applyFill="1" applyBorder="1" applyAlignment="1">
      <alignment horizontal="center" vertical="center"/>
    </xf>
    <xf numFmtId="0" fontId="1" fillId="2" borderId="16"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0" borderId="8" xfId="2" applyNumberFormat="1" applyFont="1" applyBorder="1" applyAlignment="1">
      <alignment horizontal="center" vertical="center"/>
    </xf>
    <xf numFmtId="0" fontId="1" fillId="0" borderId="11" xfId="2" applyNumberFormat="1" applyFont="1" applyBorder="1" applyAlignment="1">
      <alignment horizontal="center" vertical="center"/>
    </xf>
    <xf numFmtId="0" fontId="1" fillId="0" borderId="0" xfId="0" applyNumberFormat="1" applyFont="1" applyBorder="1" applyAlignment="1">
      <alignment horizontal="center" vertical="center"/>
    </xf>
    <xf numFmtId="0" fontId="1" fillId="0" borderId="18" xfId="2" applyNumberFormat="1" applyFont="1" applyBorder="1" applyAlignment="1">
      <alignment horizontal="center" vertical="center"/>
    </xf>
    <xf numFmtId="0" fontId="1" fillId="0" borderId="26" xfId="2" applyNumberFormat="1" applyFont="1" applyBorder="1" applyAlignment="1">
      <alignment horizontal="center" vertical="center"/>
    </xf>
    <xf numFmtId="0" fontId="3" fillId="2" borderId="24" xfId="0" applyFont="1" applyFill="1" applyBorder="1" applyAlignment="1">
      <alignment horizontal="center" vertical="center" wrapText="1"/>
    </xf>
    <xf numFmtId="0" fontId="1" fillId="0" borderId="31" xfId="0" applyFont="1" applyBorder="1" applyAlignment="1">
      <alignment horizontal="center" vertical="center"/>
    </xf>
    <xf numFmtId="0" fontId="1" fillId="0" borderId="32" xfId="0" applyFont="1" applyBorder="1" applyAlignment="1">
      <alignment horizontal="center" vertical="center"/>
    </xf>
    <xf numFmtId="9" fontId="1" fillId="7" borderId="20" xfId="2" applyFont="1" applyFill="1" applyBorder="1" applyAlignment="1">
      <alignment horizontal="center" vertical="center"/>
    </xf>
    <xf numFmtId="0" fontId="10" fillId="0" borderId="0" xfId="0" applyFont="1" applyAlignment="1">
      <alignment horizontal="center" vertical="center"/>
    </xf>
    <xf numFmtId="0" fontId="1" fillId="0" borderId="2" xfId="0" applyFont="1" applyBorder="1" applyAlignment="1">
      <alignment horizontal="center" vertical="center"/>
    </xf>
    <xf numFmtId="14" fontId="1" fillId="0" borderId="31" xfId="0" applyNumberFormat="1" applyFont="1" applyBorder="1" applyAlignment="1">
      <alignment horizontal="center" vertical="center"/>
    </xf>
    <xf numFmtId="14" fontId="1" fillId="0" borderId="32" xfId="0" applyNumberFormat="1" applyFont="1" applyBorder="1" applyAlignment="1">
      <alignment horizontal="center" vertical="center"/>
    </xf>
    <xf numFmtId="3" fontId="1" fillId="0" borderId="0" xfId="0" applyNumberFormat="1" applyFont="1" applyAlignment="1">
      <alignment horizontal="center" vertical="center"/>
    </xf>
    <xf numFmtId="9" fontId="1" fillId="7" borderId="3" xfId="2" applyFont="1" applyFill="1" applyBorder="1" applyAlignment="1">
      <alignment horizontal="center" vertical="center"/>
    </xf>
    <xf numFmtId="0" fontId="11" fillId="0" borderId="0" xfId="0" applyFont="1"/>
    <xf numFmtId="3" fontId="1" fillId="0" borderId="47" xfId="2" applyNumberFormat="1" applyFont="1" applyBorder="1" applyAlignment="1">
      <alignment horizontal="center" vertical="center"/>
    </xf>
    <xf numFmtId="9" fontId="1" fillId="7" borderId="48" xfId="2" applyFont="1" applyFill="1" applyBorder="1" applyAlignment="1">
      <alignment horizontal="center" vertical="center"/>
    </xf>
    <xf numFmtId="3" fontId="1" fillId="0" borderId="49" xfId="0" applyNumberFormat="1" applyFont="1" applyBorder="1" applyAlignment="1">
      <alignment horizontal="center" vertical="center"/>
    </xf>
    <xf numFmtId="0" fontId="1" fillId="0" borderId="33" xfId="2" applyNumberFormat="1" applyFont="1" applyBorder="1" applyAlignment="1">
      <alignment horizontal="center" vertical="center"/>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1" fontId="1" fillId="0" borderId="11" xfId="2" applyNumberFormat="1" applyFont="1" applyBorder="1" applyAlignment="1">
      <alignment horizontal="center" vertical="center"/>
    </xf>
    <xf numFmtId="1" fontId="1" fillId="0" borderId="18" xfId="2" applyNumberFormat="1" applyFont="1" applyFill="1" applyBorder="1" applyAlignment="1">
      <alignment horizontal="center" vertical="center"/>
    </xf>
    <xf numFmtId="1" fontId="1" fillId="0" borderId="11" xfId="2" applyNumberFormat="1" applyFont="1" applyFill="1" applyBorder="1" applyAlignment="1">
      <alignment horizontal="center" vertical="center"/>
    </xf>
    <xf numFmtId="165" fontId="1" fillId="0" borderId="31" xfId="1" applyNumberFormat="1" applyFont="1" applyBorder="1" applyAlignment="1">
      <alignment horizontal="center" vertical="center"/>
    </xf>
    <xf numFmtId="165" fontId="1" fillId="0" borderId="32" xfId="1" applyNumberFormat="1" applyFont="1" applyBorder="1" applyAlignment="1">
      <alignment horizontal="center" vertical="center"/>
    </xf>
    <xf numFmtId="0" fontId="1" fillId="0" borderId="0" xfId="0" applyFont="1" applyBorder="1" applyAlignment="1">
      <alignment vertical="center"/>
    </xf>
    <xf numFmtId="0" fontId="1" fillId="7" borderId="31" xfId="0" applyFont="1" applyFill="1" applyBorder="1" applyAlignment="1">
      <alignment horizontal="center" vertical="center"/>
    </xf>
    <xf numFmtId="0" fontId="1" fillId="7" borderId="32" xfId="0" applyFont="1" applyFill="1" applyBorder="1" applyAlignment="1">
      <alignment horizontal="center" vertical="center"/>
    </xf>
    <xf numFmtId="0" fontId="9" fillId="2" borderId="24" xfId="0" applyFont="1" applyFill="1" applyBorder="1" applyAlignment="1">
      <alignment horizontal="center" vertical="center" wrapText="1"/>
    </xf>
    <xf numFmtId="0" fontId="9" fillId="0" borderId="0" xfId="0" applyFont="1" applyAlignment="1">
      <alignment horizontal="left" vertical="center" indent="1"/>
    </xf>
    <xf numFmtId="0" fontId="0" fillId="0" borderId="0" xfId="0" applyAlignment="1"/>
    <xf numFmtId="0" fontId="7" fillId="8" borderId="16"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1" fillId="0" borderId="56" xfId="2" applyNumberFormat="1" applyFont="1" applyBorder="1" applyAlignment="1">
      <alignment horizontal="center" vertical="center"/>
    </xf>
    <xf numFmtId="0" fontId="1" fillId="0" borderId="55" xfId="2" applyNumberFormat="1" applyFont="1" applyBorder="1" applyAlignment="1">
      <alignment horizontal="center" vertical="center"/>
    </xf>
    <xf numFmtId="0" fontId="1" fillId="0" borderId="57" xfId="2" applyNumberFormat="1" applyFont="1" applyBorder="1" applyAlignment="1">
      <alignment horizontal="center" vertical="center"/>
    </xf>
    <xf numFmtId="3" fontId="1" fillId="0" borderId="30" xfId="0" applyNumberFormat="1" applyFont="1" applyBorder="1" applyAlignment="1">
      <alignment horizontal="center" vertical="center"/>
    </xf>
    <xf numFmtId="3" fontId="1" fillId="0" borderId="31" xfId="0" applyNumberFormat="1" applyFont="1" applyBorder="1" applyAlignment="1">
      <alignment horizontal="center" vertical="center"/>
    </xf>
    <xf numFmtId="3" fontId="1" fillId="0" borderId="32" xfId="0" applyNumberFormat="1" applyFont="1" applyBorder="1" applyAlignment="1">
      <alignment horizontal="center" vertical="center"/>
    </xf>
    <xf numFmtId="9" fontId="1" fillId="7" borderId="58" xfId="2" applyFont="1" applyFill="1" applyBorder="1" applyAlignment="1">
      <alignment horizontal="center" vertical="center"/>
    </xf>
    <xf numFmtId="0" fontId="1" fillId="2" borderId="14" xfId="0" applyFont="1" applyFill="1" applyBorder="1" applyAlignment="1">
      <alignment horizontal="center" vertical="center" wrapText="1"/>
    </xf>
    <xf numFmtId="0" fontId="3" fillId="2" borderId="42" xfId="0" applyFont="1" applyFill="1" applyBorder="1" applyAlignment="1">
      <alignment horizontal="center" vertical="center" wrapText="1"/>
    </xf>
    <xf numFmtId="1" fontId="1" fillId="0" borderId="26" xfId="2" applyNumberFormat="1" applyFont="1" applyFill="1" applyBorder="1" applyAlignment="1">
      <alignment horizontal="center" vertical="center"/>
    </xf>
    <xf numFmtId="0" fontId="1" fillId="2" borderId="61"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1" fillId="0" borderId="0" xfId="0" applyFont="1" applyAlignment="1">
      <alignment horizontal="left" vertical="center"/>
    </xf>
    <xf numFmtId="0" fontId="1" fillId="0" borderId="21" xfId="0" applyFont="1" applyBorder="1" applyAlignment="1" applyProtection="1">
      <alignment horizontal="center" vertical="center"/>
      <protection locked="0"/>
    </xf>
    <xf numFmtId="3" fontId="1" fillId="0" borderId="8" xfId="2" applyNumberFormat="1"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3" fontId="1" fillId="0" borderId="11" xfId="2" applyNumberFormat="1" applyFont="1" applyBorder="1" applyAlignment="1" applyProtection="1">
      <alignment horizontal="center" vertical="center"/>
      <protection locked="0"/>
    </xf>
    <xf numFmtId="0" fontId="21" fillId="0" borderId="0" xfId="0" applyFont="1" applyAlignment="1" applyProtection="1">
      <alignment horizontal="left" vertical="center"/>
    </xf>
    <xf numFmtId="0" fontId="9" fillId="2" borderId="24" xfId="0"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1" fillId="2" borderId="16"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2" borderId="17" xfId="0" applyFont="1" applyFill="1" applyBorder="1" applyAlignment="1" applyProtection="1">
      <alignment horizontal="center" vertical="center" wrapText="1"/>
    </xf>
    <xf numFmtId="0" fontId="7" fillId="8" borderId="16"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7" fillId="8" borderId="7" xfId="0" applyFont="1" applyFill="1" applyBorder="1" applyAlignment="1" applyProtection="1">
      <alignment horizontal="center" vertical="center" wrapText="1"/>
    </xf>
    <xf numFmtId="9" fontId="1" fillId="7" borderId="9" xfId="2" applyFont="1" applyFill="1" applyBorder="1" applyAlignment="1" applyProtection="1">
      <alignment horizontal="center" vertical="center"/>
    </xf>
    <xf numFmtId="9" fontId="1" fillId="7" borderId="10" xfId="2" applyFont="1" applyFill="1" applyBorder="1" applyAlignment="1" applyProtection="1">
      <alignment horizontal="center" vertical="center"/>
    </xf>
    <xf numFmtId="9" fontId="7" fillId="7" borderId="9" xfId="2" applyFont="1" applyFill="1" applyBorder="1" applyAlignment="1" applyProtection="1">
      <alignment horizontal="center" vertical="center"/>
    </xf>
    <xf numFmtId="9" fontId="7" fillId="7" borderId="10" xfId="2" applyFont="1" applyFill="1" applyBorder="1" applyAlignment="1" applyProtection="1">
      <alignment horizontal="center" vertical="center"/>
    </xf>
    <xf numFmtId="9" fontId="1" fillId="7" borderId="20" xfId="2" applyFont="1" applyFill="1" applyBorder="1" applyAlignment="1" applyProtection="1">
      <alignment horizontal="center" vertical="center"/>
    </xf>
    <xf numFmtId="9" fontId="1" fillId="7" borderId="13" xfId="2" applyFont="1" applyFill="1" applyBorder="1" applyAlignment="1" applyProtection="1">
      <alignment horizontal="center" vertical="center"/>
    </xf>
    <xf numFmtId="9" fontId="7" fillId="7" borderId="12" xfId="2" applyFont="1" applyFill="1" applyBorder="1" applyAlignment="1" applyProtection="1">
      <alignment horizontal="center" vertical="center"/>
    </xf>
    <xf numFmtId="9" fontId="7" fillId="7" borderId="13" xfId="2" applyFont="1" applyFill="1" applyBorder="1" applyAlignment="1" applyProtection="1">
      <alignment horizontal="center" vertical="center"/>
    </xf>
    <xf numFmtId="9" fontId="1" fillId="7" borderId="12" xfId="2" applyFont="1" applyFill="1" applyBorder="1" applyAlignment="1" applyProtection="1">
      <alignment horizontal="center" vertical="center"/>
    </xf>
    <xf numFmtId="0" fontId="9" fillId="2" borderId="42" xfId="0" applyFont="1" applyFill="1" applyBorder="1" applyAlignment="1" applyProtection="1">
      <alignment horizontal="center" vertical="center" wrapText="1"/>
    </xf>
    <xf numFmtId="0" fontId="3" fillId="2" borderId="42"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10" xfId="0" applyFont="1" applyFill="1" applyBorder="1" applyAlignment="1" applyProtection="1">
      <alignment horizontal="center" vertical="center" wrapText="1"/>
    </xf>
    <xf numFmtId="9" fontId="1" fillId="7" borderId="6" xfId="2" applyFont="1" applyFill="1" applyBorder="1" applyAlignment="1" applyProtection="1">
      <alignment horizontal="center" vertical="center"/>
    </xf>
    <xf numFmtId="9" fontId="1" fillId="7" borderId="58" xfId="2" applyFont="1" applyFill="1" applyBorder="1" applyAlignment="1" applyProtection="1">
      <alignment horizontal="center" vertical="center"/>
    </xf>
    <xf numFmtId="9" fontId="1" fillId="7" borderId="19" xfId="2" applyFont="1" applyFill="1" applyBorder="1" applyAlignment="1" applyProtection="1">
      <alignment horizontal="center" vertical="center"/>
    </xf>
    <xf numFmtId="9" fontId="1" fillId="7" borderId="48" xfId="2" applyFont="1" applyFill="1" applyBorder="1" applyAlignment="1" applyProtection="1">
      <alignment horizontal="center" vertical="center"/>
    </xf>
    <xf numFmtId="0" fontId="1" fillId="2" borderId="61" xfId="0"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1" fillId="7" borderId="31" xfId="0" applyFont="1" applyFill="1" applyBorder="1" applyAlignment="1" applyProtection="1">
      <alignment horizontal="center" vertical="center"/>
    </xf>
    <xf numFmtId="9" fontId="1" fillId="7" borderId="3" xfId="2" applyFont="1" applyFill="1" applyBorder="1" applyAlignment="1" applyProtection="1">
      <alignment horizontal="center" vertical="center"/>
    </xf>
    <xf numFmtId="0" fontId="1" fillId="7" borderId="32" xfId="0" applyFont="1" applyFill="1" applyBorder="1" applyAlignment="1" applyProtection="1">
      <alignment horizontal="center" vertical="center"/>
    </xf>
    <xf numFmtId="0" fontId="1" fillId="0" borderId="0" xfId="0" applyFont="1" applyAlignment="1" applyProtection="1">
      <alignment horizontal="center" vertical="center"/>
      <protection locked="0"/>
    </xf>
    <xf numFmtId="0" fontId="1" fillId="0" borderId="0" xfId="0" applyFont="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0" borderId="0" xfId="0" applyFont="1" applyBorder="1" applyAlignment="1" applyProtection="1">
      <alignment horizontal="center" vertical="center"/>
      <protection locked="0"/>
    </xf>
    <xf numFmtId="9" fontId="1" fillId="0" borderId="0" xfId="2" applyFont="1" applyBorder="1" applyAlignment="1" applyProtection="1">
      <alignment horizontal="center" vertical="center"/>
      <protection locked="0"/>
    </xf>
    <xf numFmtId="0" fontId="1" fillId="0" borderId="0" xfId="0" applyNumberFormat="1" applyFont="1" applyBorder="1" applyAlignment="1" applyProtection="1">
      <alignment horizontal="center" vertical="center"/>
      <protection locked="0"/>
    </xf>
    <xf numFmtId="3" fontId="7" fillId="0" borderId="8" xfId="2" applyNumberFormat="1" applyFont="1" applyBorder="1" applyAlignment="1" applyProtection="1">
      <alignment horizontal="center" vertical="center"/>
      <protection locked="0"/>
    </xf>
    <xf numFmtId="3" fontId="7" fillId="0" borderId="11" xfId="2" applyNumberFormat="1" applyFont="1" applyBorder="1" applyAlignment="1" applyProtection="1">
      <alignment horizontal="center" vertical="center"/>
      <protection locked="0"/>
    </xf>
    <xf numFmtId="14" fontId="1" fillId="0" borderId="31" xfId="0" applyNumberFormat="1"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3" fontId="1" fillId="0" borderId="30" xfId="0" applyNumberFormat="1" applyFont="1" applyBorder="1" applyAlignment="1" applyProtection="1">
      <alignment horizontal="center" vertical="center"/>
      <protection locked="0"/>
    </xf>
    <xf numFmtId="0" fontId="1" fillId="0" borderId="56" xfId="2" applyNumberFormat="1" applyFont="1" applyBorder="1" applyAlignment="1" applyProtection="1">
      <alignment horizontal="center" vertical="center"/>
      <protection locked="0"/>
    </xf>
    <xf numFmtId="3" fontId="1" fillId="0" borderId="31" xfId="0" applyNumberFormat="1" applyFont="1" applyBorder="1" applyAlignment="1" applyProtection="1">
      <alignment horizontal="center" vertical="center"/>
      <protection locked="0"/>
    </xf>
    <xf numFmtId="0" fontId="1" fillId="0" borderId="55" xfId="2" applyNumberFormat="1" applyFont="1" applyBorder="1" applyAlignment="1" applyProtection="1">
      <alignment horizontal="center" vertical="center"/>
      <protection locked="0"/>
    </xf>
    <xf numFmtId="14" fontId="1" fillId="0" borderId="32" xfId="0" applyNumberFormat="1" applyFont="1" applyBorder="1" applyAlignment="1" applyProtection="1">
      <alignment horizontal="center" vertical="center"/>
      <protection locked="0"/>
    </xf>
    <xf numFmtId="0" fontId="1" fillId="0" borderId="32" xfId="0" applyFont="1" applyBorder="1" applyAlignment="1" applyProtection="1">
      <alignment horizontal="center" vertical="center"/>
      <protection locked="0"/>
    </xf>
    <xf numFmtId="3" fontId="1" fillId="0" borderId="32" xfId="0" applyNumberFormat="1" applyFont="1" applyBorder="1" applyAlignment="1" applyProtection="1">
      <alignment horizontal="center" vertical="center"/>
      <protection locked="0"/>
    </xf>
    <xf numFmtId="0" fontId="1" fillId="0" borderId="57" xfId="2" applyNumberFormat="1" applyFont="1" applyBorder="1" applyAlignment="1" applyProtection="1">
      <alignment horizontal="center" vertical="center"/>
      <protection locked="0"/>
    </xf>
    <xf numFmtId="3" fontId="1" fillId="0" borderId="26" xfId="2" applyNumberFormat="1" applyFont="1" applyBorder="1" applyAlignment="1" applyProtection="1">
      <alignment horizontal="center" vertical="center"/>
      <protection locked="0"/>
    </xf>
    <xf numFmtId="3" fontId="1" fillId="0" borderId="47" xfId="2" applyNumberFormat="1" applyFont="1" applyBorder="1" applyAlignment="1" applyProtection="1">
      <alignment horizontal="center" vertical="center"/>
      <protection locked="0"/>
    </xf>
    <xf numFmtId="0" fontId="1" fillId="0" borderId="26" xfId="2" applyNumberFormat="1" applyFont="1" applyBorder="1" applyAlignment="1" applyProtection="1">
      <alignment horizontal="center" vertical="center"/>
      <protection locked="0"/>
    </xf>
    <xf numFmtId="0" fontId="1" fillId="0" borderId="18" xfId="2" applyNumberFormat="1" applyFont="1" applyBorder="1" applyAlignment="1" applyProtection="1">
      <alignment horizontal="center" vertical="center"/>
      <protection locked="0"/>
    </xf>
    <xf numFmtId="0" fontId="1" fillId="0" borderId="11" xfId="2" applyNumberFormat="1" applyFont="1" applyBorder="1" applyAlignment="1" applyProtection="1">
      <alignment horizontal="center" vertical="center"/>
      <protection locked="0"/>
    </xf>
    <xf numFmtId="166" fontId="1" fillId="0" borderId="30" xfId="2" applyNumberFormat="1" applyFont="1" applyBorder="1" applyAlignment="1" applyProtection="1">
      <alignment horizontal="center" vertical="center"/>
      <protection locked="0"/>
    </xf>
    <xf numFmtId="166" fontId="1" fillId="0" borderId="31" xfId="2" applyNumberFormat="1" applyFont="1" applyBorder="1" applyAlignment="1" applyProtection="1">
      <alignment horizontal="center" vertical="center"/>
      <protection locked="0"/>
    </xf>
    <xf numFmtId="166" fontId="1" fillId="0" borderId="32" xfId="2" applyNumberFormat="1" applyFont="1" applyBorder="1" applyAlignment="1" applyProtection="1">
      <alignment horizontal="center" vertical="center"/>
      <protection locked="0"/>
    </xf>
    <xf numFmtId="0" fontId="1" fillId="0" borderId="30" xfId="2" applyNumberFormat="1" applyFont="1" applyBorder="1" applyAlignment="1" applyProtection="1">
      <alignment horizontal="center" vertical="center"/>
      <protection locked="0"/>
    </xf>
    <xf numFmtId="0" fontId="1" fillId="0" borderId="31" xfId="2" applyNumberFormat="1" applyFont="1" applyBorder="1" applyAlignment="1" applyProtection="1">
      <alignment horizontal="center" vertical="center"/>
      <protection locked="0"/>
    </xf>
    <xf numFmtId="0" fontId="1" fillId="0" borderId="32" xfId="2" applyNumberFormat="1" applyFont="1" applyBorder="1" applyAlignment="1" applyProtection="1">
      <alignment horizontal="center" vertical="center"/>
      <protection locked="0"/>
    </xf>
    <xf numFmtId="0" fontId="9" fillId="0" borderId="0" xfId="0" applyFont="1" applyAlignment="1" applyProtection="1">
      <alignment horizontal="left" vertical="center" indent="1"/>
      <protection locked="0"/>
    </xf>
    <xf numFmtId="3" fontId="1" fillId="0" borderId="0" xfId="0" applyNumberFormat="1" applyFont="1" applyAlignment="1" applyProtection="1">
      <alignment horizontal="center" vertical="center"/>
      <protection locked="0"/>
    </xf>
    <xf numFmtId="9" fontId="1" fillId="7" borderId="13" xfId="2" applyFont="1" applyFill="1" applyBorder="1" applyAlignment="1" applyProtection="1">
      <alignment horizontal="center" vertical="center"/>
      <protection locked="0"/>
    </xf>
    <xf numFmtId="9" fontId="1" fillId="7" borderId="12" xfId="2" applyFont="1" applyFill="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9" fontId="1" fillId="7" borderId="19" xfId="2" applyFont="1" applyFill="1" applyBorder="1" applyAlignment="1" applyProtection="1">
      <alignment horizontal="center" vertical="center"/>
      <protection locked="0"/>
    </xf>
    <xf numFmtId="0" fontId="1" fillId="0" borderId="0" xfId="0" applyFont="1" applyBorder="1" applyAlignment="1" applyProtection="1">
      <alignment vertical="center"/>
      <protection locked="0"/>
    </xf>
    <xf numFmtId="0" fontId="11" fillId="0" borderId="0" xfId="0" applyFont="1" applyProtection="1">
      <protection locked="0"/>
    </xf>
    <xf numFmtId="0" fontId="1" fillId="7" borderId="31" xfId="0" applyFont="1" applyFill="1" applyBorder="1" applyAlignment="1" applyProtection="1">
      <alignment horizontal="center" vertical="center"/>
      <protection locked="0"/>
    </xf>
    <xf numFmtId="9" fontId="1" fillId="7" borderId="3" xfId="2" applyFont="1" applyFill="1" applyBorder="1" applyAlignment="1" applyProtection="1">
      <alignment horizontal="center" vertical="center"/>
      <protection locked="0"/>
    </xf>
    <xf numFmtId="0" fontId="1" fillId="7" borderId="32" xfId="0" applyFont="1" applyFill="1" applyBorder="1" applyAlignment="1" applyProtection="1">
      <alignment horizontal="center" vertical="center"/>
      <protection locked="0"/>
    </xf>
    <xf numFmtId="0" fontId="22" fillId="10" borderId="0" xfId="0" applyFont="1" applyFill="1" applyAlignment="1" applyProtection="1">
      <alignment vertical="center"/>
      <protection locked="0"/>
    </xf>
    <xf numFmtId="0" fontId="9" fillId="10" borderId="24" xfId="0" applyFont="1" applyFill="1" applyBorder="1" applyAlignment="1" applyProtection="1">
      <alignment horizontal="center" vertical="center" wrapText="1"/>
      <protection locked="0"/>
    </xf>
    <xf numFmtId="0" fontId="1" fillId="10" borderId="19" xfId="0" applyFont="1" applyFill="1" applyBorder="1" applyAlignment="1" applyProtection="1">
      <alignment horizontal="center" vertical="center" wrapText="1"/>
      <protection locked="0"/>
    </xf>
    <xf numFmtId="0" fontId="1" fillId="0" borderId="18"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1" fillId="10" borderId="18" xfId="0" applyFont="1" applyFill="1" applyBorder="1" applyAlignment="1" applyProtection="1">
      <alignment horizontal="center" vertical="center" wrapText="1"/>
      <protection locked="0"/>
    </xf>
    <xf numFmtId="0" fontId="1" fillId="10" borderId="3" xfId="0" applyFont="1" applyFill="1" applyBorder="1" applyAlignment="1" applyProtection="1">
      <alignment horizontal="center" vertical="center" wrapText="1"/>
      <protection locked="0"/>
    </xf>
    <xf numFmtId="0" fontId="1" fillId="10" borderId="58" xfId="0" applyFont="1" applyFill="1" applyBorder="1" applyAlignment="1" applyProtection="1">
      <alignment horizontal="center" vertical="center" wrapText="1"/>
      <protection locked="0"/>
    </xf>
    <xf numFmtId="0" fontId="1" fillId="10" borderId="26" xfId="0" applyFont="1" applyFill="1" applyBorder="1" applyAlignment="1" applyProtection="1">
      <alignment horizontal="center" vertical="center" wrapText="1"/>
      <protection locked="0"/>
    </xf>
    <xf numFmtId="0" fontId="1" fillId="10" borderId="6" xfId="0" applyFont="1" applyFill="1" applyBorder="1" applyAlignment="1" applyProtection="1">
      <alignment horizontal="center" vertical="center" wrapText="1"/>
      <protection locked="0"/>
    </xf>
    <xf numFmtId="0" fontId="1" fillId="10" borderId="60" xfId="0" applyFont="1" applyFill="1" applyBorder="1" applyAlignment="1" applyProtection="1">
      <alignment horizontal="center" vertical="center" wrapText="1"/>
      <protection locked="0"/>
    </xf>
    <xf numFmtId="0" fontId="1" fillId="10" borderId="11" xfId="0" applyFont="1" applyFill="1" applyBorder="1" applyAlignment="1" applyProtection="1">
      <alignment horizontal="center" vertical="center" wrapText="1"/>
      <protection locked="0"/>
    </xf>
    <xf numFmtId="0" fontId="1" fillId="10" borderId="13" xfId="0" applyFont="1" applyFill="1" applyBorder="1" applyAlignment="1" applyProtection="1">
      <alignment horizontal="center" vertical="center" wrapText="1"/>
      <protection locked="0"/>
    </xf>
    <xf numFmtId="0" fontId="1" fillId="10" borderId="55" xfId="0" applyFont="1" applyFill="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 fillId="0" borderId="0" xfId="0" quotePrefix="1" applyFont="1" applyAlignment="1" applyProtection="1">
      <alignment horizontal="left" vertical="center"/>
      <protection locked="0"/>
    </xf>
    <xf numFmtId="0" fontId="9" fillId="10" borderId="24" xfId="0" applyFont="1" applyFill="1" applyBorder="1" applyAlignment="1" applyProtection="1">
      <alignment horizontal="center" vertical="center" wrapText="1"/>
    </xf>
    <xf numFmtId="0" fontId="1" fillId="10" borderId="16" xfId="0" applyFont="1" applyFill="1" applyBorder="1" applyAlignment="1" applyProtection="1">
      <alignment horizontal="center" vertical="center" wrapText="1"/>
    </xf>
    <xf numFmtId="0" fontId="1" fillId="10" borderId="1" xfId="0" applyFont="1" applyFill="1" applyBorder="1" applyAlignment="1" applyProtection="1">
      <alignment horizontal="center" vertical="center" wrapText="1"/>
    </xf>
    <xf numFmtId="0" fontId="1" fillId="10" borderId="19" xfId="0" applyFont="1" applyFill="1" applyBorder="1" applyAlignment="1" applyProtection="1">
      <alignment horizontal="center" vertical="center" wrapText="1"/>
    </xf>
    <xf numFmtId="1" fontId="1" fillId="7" borderId="3" xfId="0" applyNumberFormat="1" applyFont="1" applyFill="1" applyBorder="1" applyAlignment="1" applyProtection="1">
      <alignment horizontal="center" vertical="center"/>
    </xf>
    <xf numFmtId="1" fontId="1" fillId="7" borderId="19" xfId="0" applyNumberFormat="1" applyFont="1" applyFill="1" applyBorder="1" applyAlignment="1" applyProtection="1">
      <alignment horizontal="center" vertical="center"/>
    </xf>
    <xf numFmtId="1" fontId="1" fillId="7" borderId="12" xfId="0" applyNumberFormat="1" applyFont="1" applyFill="1" applyBorder="1" applyAlignment="1" applyProtection="1">
      <alignment horizontal="center" vertical="center"/>
    </xf>
    <xf numFmtId="1" fontId="1" fillId="7" borderId="5" xfId="0" applyNumberFormat="1" applyFont="1" applyFill="1" applyBorder="1" applyAlignment="1" applyProtection="1">
      <alignment horizontal="center" vertical="center"/>
    </xf>
    <xf numFmtId="9" fontId="1" fillId="7" borderId="42" xfId="2" applyFont="1" applyFill="1" applyBorder="1" applyAlignment="1" applyProtection="1">
      <alignment horizontal="center" vertical="center"/>
    </xf>
    <xf numFmtId="1" fontId="1" fillId="7" borderId="50" xfId="0" applyNumberFormat="1" applyFont="1" applyFill="1" applyBorder="1" applyAlignment="1" applyProtection="1">
      <alignment horizontal="center" vertical="center"/>
    </xf>
    <xf numFmtId="9" fontId="1" fillId="7" borderId="5" xfId="2" applyFont="1" applyFill="1" applyBorder="1" applyAlignment="1" applyProtection="1">
      <alignment horizontal="center" vertical="center"/>
    </xf>
    <xf numFmtId="9" fontId="1" fillId="7" borderId="31" xfId="2" applyFont="1" applyFill="1" applyBorder="1" applyAlignment="1" applyProtection="1">
      <alignment horizontal="center" vertical="center"/>
    </xf>
    <xf numFmtId="9" fontId="1" fillId="7" borderId="41" xfId="2" applyFont="1" applyFill="1" applyBorder="1" applyAlignment="1" applyProtection="1">
      <alignment horizontal="center" vertical="center"/>
    </xf>
    <xf numFmtId="9" fontId="1" fillId="7" borderId="15" xfId="2" applyFont="1" applyFill="1" applyBorder="1" applyAlignment="1" applyProtection="1">
      <alignment horizontal="center" vertical="center"/>
    </xf>
    <xf numFmtId="9" fontId="1" fillId="7" borderId="32" xfId="2" applyFont="1" applyFill="1" applyBorder="1" applyAlignment="1" applyProtection="1">
      <alignment horizontal="center" vertical="center"/>
    </xf>
    <xf numFmtId="9" fontId="1" fillId="7" borderId="35" xfId="2" applyFont="1" applyFill="1" applyBorder="1" applyAlignment="1" applyProtection="1">
      <alignment horizontal="center" vertical="center"/>
    </xf>
    <xf numFmtId="0" fontId="8" fillId="0" borderId="0" xfId="0" applyFont="1" applyAlignment="1" applyProtection="1">
      <alignment horizontal="left" vertical="center"/>
      <protection locked="0"/>
    </xf>
    <xf numFmtId="14" fontId="12" fillId="0" borderId="31" xfId="0" applyNumberFormat="1"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14" fontId="12" fillId="0" borderId="32" xfId="0" applyNumberFormat="1" applyFont="1" applyBorder="1" applyAlignment="1" applyProtection="1">
      <alignment horizontal="center" vertical="center"/>
      <protection locked="0"/>
    </xf>
    <xf numFmtId="0" fontId="1" fillId="0" borderId="11" xfId="0" quotePrefix="1"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9" fillId="3" borderId="24" xfId="0" applyFont="1" applyFill="1" applyBorder="1" applyAlignment="1" applyProtection="1">
      <alignment horizontal="center" vertical="center" wrapText="1"/>
    </xf>
    <xf numFmtId="0" fontId="1" fillId="3" borderId="18" xfId="0"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0" fontId="7" fillId="12" borderId="18" xfId="0" applyFont="1" applyFill="1" applyBorder="1" applyAlignment="1" applyProtection="1">
      <alignment horizontal="center" vertical="center" wrapText="1"/>
    </xf>
    <xf numFmtId="0" fontId="7" fillId="12" borderId="3" xfId="0" applyFont="1" applyFill="1" applyBorder="1" applyAlignment="1" applyProtection="1">
      <alignment horizontal="center" vertical="center" wrapText="1"/>
    </xf>
    <xf numFmtId="0" fontId="7" fillId="12" borderId="19" xfId="0" applyFont="1" applyFill="1" applyBorder="1" applyAlignment="1" applyProtection="1">
      <alignment horizontal="center" vertical="center" wrapText="1"/>
    </xf>
    <xf numFmtId="0" fontId="1" fillId="7" borderId="19" xfId="0" applyFont="1" applyFill="1" applyBorder="1" applyAlignment="1" applyProtection="1">
      <alignment horizontal="center" vertical="center"/>
    </xf>
    <xf numFmtId="9" fontId="7" fillId="7" borderId="6" xfId="2" applyFont="1" applyFill="1" applyBorder="1" applyAlignment="1" applyProtection="1">
      <alignment horizontal="center" vertical="center"/>
    </xf>
    <xf numFmtId="9" fontId="7" fillId="7" borderId="58" xfId="2" applyFont="1" applyFill="1" applyBorder="1" applyAlignment="1" applyProtection="1">
      <alignment horizontal="center" vertical="center"/>
    </xf>
    <xf numFmtId="9" fontId="7" fillId="7" borderId="3" xfId="2" applyFont="1" applyFill="1" applyBorder="1" applyAlignment="1" applyProtection="1">
      <alignment horizontal="center" vertical="center"/>
    </xf>
    <xf numFmtId="9" fontId="7" fillId="7" borderId="19" xfId="2" applyFont="1" applyFill="1" applyBorder="1" applyAlignment="1" applyProtection="1">
      <alignment horizontal="center" vertical="center"/>
    </xf>
    <xf numFmtId="1" fontId="1" fillId="7" borderId="19" xfId="2" applyNumberFormat="1" applyFont="1" applyFill="1" applyBorder="1" applyAlignment="1" applyProtection="1">
      <alignment horizontal="center" vertical="center"/>
    </xf>
    <xf numFmtId="0" fontId="9" fillId="3" borderId="42" xfId="0" applyFont="1" applyFill="1" applyBorder="1" applyAlignment="1" applyProtection="1">
      <alignment horizontal="center" vertical="center" wrapText="1"/>
    </xf>
    <xf numFmtId="0" fontId="13" fillId="0" borderId="0" xfId="0" applyFont="1" applyAlignment="1"/>
    <xf numFmtId="0" fontId="15" fillId="6" borderId="0" xfId="0" applyFont="1" applyFill="1" applyAlignment="1">
      <alignment horizontal="center" vertical="center"/>
    </xf>
    <xf numFmtId="0" fontId="13" fillId="0" borderId="0" xfId="0" applyFont="1" applyAlignment="1">
      <alignment horizontal="left" wrapText="1"/>
    </xf>
    <xf numFmtId="0" fontId="17" fillId="9" borderId="43" xfId="0" applyFont="1" applyFill="1" applyBorder="1" applyAlignment="1">
      <alignment horizontal="center" vertical="center"/>
    </xf>
    <xf numFmtId="0" fontId="17" fillId="9" borderId="44" xfId="0" applyFont="1" applyFill="1" applyBorder="1" applyAlignment="1">
      <alignment horizontal="center" vertical="center"/>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1" fillId="7" borderId="38"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51" xfId="0" applyFont="1" applyFill="1" applyBorder="1" applyAlignment="1">
      <alignment horizontal="center" vertical="center" wrapText="1"/>
    </xf>
    <xf numFmtId="0" fontId="1" fillId="7" borderId="0"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7" borderId="36" xfId="0" applyFont="1" applyFill="1" applyBorder="1" applyAlignment="1">
      <alignment horizontal="center" vertical="center" wrapText="1"/>
    </xf>
    <xf numFmtId="0" fontId="17" fillId="9" borderId="0" xfId="0" applyFont="1" applyFill="1" applyBorder="1" applyAlignment="1">
      <alignment horizontal="center" vertical="center"/>
    </xf>
    <xf numFmtId="0" fontId="17" fillId="9" borderId="52" xfId="0" applyFont="1" applyFill="1" applyBorder="1" applyAlignment="1">
      <alignment horizontal="center" vertical="center"/>
    </xf>
    <xf numFmtId="0" fontId="3" fillId="2" borderId="45"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54"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39" xfId="0" applyFont="1" applyFill="1" applyBorder="1" applyAlignment="1">
      <alignment horizontal="center" vertical="center"/>
    </xf>
    <xf numFmtId="0" fontId="4" fillId="4" borderId="40"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7"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23" xfId="0" applyFont="1" applyFill="1" applyBorder="1" applyAlignment="1">
      <alignment horizontal="center" vertical="center"/>
    </xf>
    <xf numFmtId="0" fontId="4" fillId="4" borderId="38"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4" borderId="39"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4" fillId="4" borderId="36"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9" fillId="2" borderId="45" xfId="0" applyFont="1" applyFill="1" applyBorder="1" applyAlignment="1">
      <alignment horizontal="center" vertical="center"/>
    </xf>
    <xf numFmtId="0" fontId="9" fillId="2" borderId="46" xfId="0" applyFont="1" applyFill="1" applyBorder="1" applyAlignment="1">
      <alignment horizontal="center" vertical="center"/>
    </xf>
    <xf numFmtId="0" fontId="17" fillId="9" borderId="29" xfId="0" applyFont="1" applyFill="1" applyBorder="1" applyAlignment="1">
      <alignment horizontal="center" vertical="center"/>
    </xf>
    <xf numFmtId="0" fontId="17" fillId="9" borderId="28" xfId="0" applyFont="1" applyFill="1" applyBorder="1" applyAlignment="1">
      <alignment horizontal="center" vertical="center"/>
    </xf>
    <xf numFmtId="0" fontId="17" fillId="9" borderId="27" xfId="0" applyFont="1" applyFill="1" applyBorder="1" applyAlignment="1">
      <alignment horizontal="center" vertical="center"/>
    </xf>
    <xf numFmtId="14" fontId="1" fillId="0" borderId="42" xfId="0" applyNumberFormat="1" applyFont="1" applyFill="1" applyBorder="1" applyAlignment="1">
      <alignment horizontal="center" vertical="center"/>
    </xf>
    <xf numFmtId="14" fontId="1" fillId="0" borderId="32" xfId="0" applyNumberFormat="1" applyFont="1" applyFill="1" applyBorder="1" applyAlignment="1">
      <alignment horizontal="center" vertical="center"/>
    </xf>
    <xf numFmtId="0" fontId="1" fillId="7" borderId="33" xfId="0" applyFont="1" applyFill="1" applyBorder="1" applyAlignment="1">
      <alignment horizontal="center" vertical="center"/>
    </xf>
    <xf numFmtId="0" fontId="1" fillId="7" borderId="35"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3" fillId="2" borderId="21" xfId="0" applyFont="1" applyFill="1" applyBorder="1" applyAlignment="1">
      <alignment horizontal="center" vertical="center"/>
    </xf>
    <xf numFmtId="0" fontId="6" fillId="8" borderId="21" xfId="0" applyFont="1" applyFill="1" applyBorder="1" applyAlignment="1">
      <alignment horizontal="center" vertical="center" wrapText="1"/>
    </xf>
    <xf numFmtId="0" fontId="6" fillId="8" borderId="22" xfId="0" applyFont="1" applyFill="1" applyBorder="1" applyAlignment="1">
      <alignment horizontal="center" vertical="center"/>
    </xf>
    <xf numFmtId="0" fontId="6" fillId="8" borderId="23" xfId="0" applyFont="1" applyFill="1" applyBorder="1" applyAlignment="1">
      <alignment horizontal="center" vertical="center"/>
    </xf>
    <xf numFmtId="0" fontId="6" fillId="8" borderId="22" xfId="0" applyFont="1" applyFill="1" applyBorder="1" applyAlignment="1">
      <alignment horizontal="center" vertical="center" wrapText="1"/>
    </xf>
    <xf numFmtId="0" fontId="6" fillId="8" borderId="23" xfId="0" applyFont="1" applyFill="1" applyBorder="1" applyAlignment="1">
      <alignment horizontal="center" vertical="center" wrapText="1"/>
    </xf>
    <xf numFmtId="0" fontId="5" fillId="4" borderId="0" xfId="0" applyFont="1" applyFill="1" applyAlignment="1">
      <alignment horizontal="center" vertical="center"/>
    </xf>
    <xf numFmtId="0" fontId="22" fillId="8" borderId="0" xfId="0" applyFont="1" applyFill="1" applyAlignment="1">
      <alignment horizontal="center" vertical="center"/>
    </xf>
    <xf numFmtId="0" fontId="16" fillId="0" borderId="0" xfId="0" applyFont="1" applyAlignment="1">
      <alignment horizontal="left" wrapText="1"/>
    </xf>
    <xf numFmtId="0" fontId="16" fillId="0" borderId="0" xfId="0" applyFont="1" applyAlignment="1">
      <alignment horizontal="left"/>
    </xf>
    <xf numFmtId="0" fontId="3" fillId="2" borderId="27"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28" xfId="0" applyFont="1" applyFill="1" applyBorder="1" applyAlignment="1">
      <alignment horizontal="center" vertical="center"/>
    </xf>
    <xf numFmtId="0" fontId="1" fillId="2" borderId="24" xfId="0" applyFont="1" applyFill="1" applyBorder="1" applyAlignment="1">
      <alignment horizontal="center" vertical="center"/>
    </xf>
    <xf numFmtId="0" fontId="1" fillId="2" borderId="30" xfId="0" applyFont="1" applyFill="1" applyBorder="1" applyAlignment="1">
      <alignment horizontal="center" vertical="center"/>
    </xf>
    <xf numFmtId="0" fontId="9" fillId="2" borderId="34"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5" fillId="4" borderId="0" xfId="0" applyFont="1" applyFill="1" applyAlignment="1" applyProtection="1">
      <alignment horizontal="center" vertical="center"/>
    </xf>
    <xf numFmtId="0" fontId="4" fillId="4" borderId="38" xfId="0" applyFont="1" applyFill="1" applyBorder="1" applyAlignment="1" applyProtection="1">
      <alignment horizontal="center" vertical="center" wrapText="1"/>
    </xf>
    <xf numFmtId="0" fontId="4" fillId="4" borderId="34" xfId="0" applyFont="1" applyFill="1" applyBorder="1" applyAlignment="1" applyProtection="1">
      <alignment horizontal="center" vertical="center" wrapText="1"/>
    </xf>
    <xf numFmtId="0" fontId="4" fillId="4" borderId="39" xfId="0" applyFont="1" applyFill="1" applyBorder="1" applyAlignment="1" applyProtection="1">
      <alignment horizontal="center" vertical="center" wrapText="1"/>
    </xf>
    <xf numFmtId="0" fontId="4" fillId="4" borderId="40" xfId="0" applyFont="1" applyFill="1" applyBorder="1" applyAlignment="1" applyProtection="1">
      <alignment horizontal="center" vertical="center" wrapText="1"/>
    </xf>
    <xf numFmtId="0" fontId="4" fillId="4" borderId="36" xfId="0" applyFont="1" applyFill="1" applyBorder="1" applyAlignment="1" applyProtection="1">
      <alignment horizontal="center" vertical="center" wrapText="1"/>
    </xf>
    <xf numFmtId="0" fontId="4" fillId="4" borderId="37" xfId="0" applyFont="1" applyFill="1" applyBorder="1" applyAlignment="1" applyProtection="1">
      <alignment horizontal="center" vertical="center" wrapText="1"/>
    </xf>
    <xf numFmtId="0" fontId="3" fillId="2" borderId="21" xfId="0" applyFont="1" applyFill="1" applyBorder="1" applyAlignment="1" applyProtection="1">
      <alignment horizontal="center" vertical="center"/>
    </xf>
    <xf numFmtId="0" fontId="3" fillId="2" borderId="22" xfId="0" applyFont="1" applyFill="1" applyBorder="1" applyAlignment="1" applyProtection="1">
      <alignment horizontal="center" vertical="center"/>
    </xf>
    <xf numFmtId="0" fontId="3" fillId="2" borderId="23" xfId="0" applyFont="1" applyFill="1" applyBorder="1" applyAlignment="1" applyProtection="1">
      <alignment horizontal="center" vertical="center"/>
    </xf>
    <xf numFmtId="0" fontId="6" fillId="8" borderId="21" xfId="0" applyFont="1" applyFill="1" applyBorder="1" applyAlignment="1" applyProtection="1">
      <alignment horizontal="center" vertical="center" wrapText="1"/>
    </xf>
    <xf numFmtId="0" fontId="6" fillId="8" borderId="22" xfId="0" applyFont="1" applyFill="1" applyBorder="1" applyAlignment="1" applyProtection="1">
      <alignment horizontal="center" vertical="center"/>
    </xf>
    <xf numFmtId="0" fontId="6" fillId="8" borderId="23" xfId="0" applyFont="1" applyFill="1" applyBorder="1" applyAlignment="1" applyProtection="1">
      <alignment horizontal="center" vertical="center"/>
    </xf>
    <xf numFmtId="0" fontId="6" fillId="8" borderId="22" xfId="0" applyFont="1" applyFill="1" applyBorder="1" applyAlignment="1" applyProtection="1">
      <alignment horizontal="center" vertical="center" wrapText="1"/>
    </xf>
    <xf numFmtId="0" fontId="6" fillId="8" borderId="23" xfId="0" applyFont="1" applyFill="1" applyBorder="1" applyAlignment="1" applyProtection="1">
      <alignment horizontal="center" vertical="center" wrapText="1"/>
    </xf>
    <xf numFmtId="0" fontId="17" fillId="9" borderId="27" xfId="0" applyFont="1" applyFill="1" applyBorder="1" applyAlignment="1" applyProtection="1">
      <alignment horizontal="center" vertical="center"/>
    </xf>
    <xf numFmtId="0" fontId="17" fillId="9" borderId="29" xfId="0" applyFont="1" applyFill="1" applyBorder="1" applyAlignment="1" applyProtection="1">
      <alignment horizontal="center" vertical="center"/>
    </xf>
    <xf numFmtId="0" fontId="17" fillId="9" borderId="28" xfId="0" applyFont="1" applyFill="1" applyBorder="1" applyAlignment="1" applyProtection="1">
      <alignment horizontal="center" vertical="center"/>
    </xf>
    <xf numFmtId="0" fontId="3" fillId="2" borderId="21" xfId="0" applyFont="1" applyFill="1" applyBorder="1" applyAlignment="1" applyProtection="1">
      <alignment horizontal="center" vertical="center" wrapText="1"/>
    </xf>
    <xf numFmtId="0" fontId="3" fillId="2" borderId="22" xfId="0" applyFont="1" applyFill="1" applyBorder="1" applyAlignment="1" applyProtection="1">
      <alignment horizontal="center" vertical="center" wrapText="1"/>
    </xf>
    <xf numFmtId="0" fontId="3" fillId="2" borderId="23" xfId="0" applyFont="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9" fillId="2" borderId="39" xfId="0" applyFont="1" applyFill="1" applyBorder="1" applyAlignment="1" applyProtection="1">
      <alignment horizontal="center" vertical="center" wrapText="1"/>
    </xf>
    <xf numFmtId="14" fontId="1" fillId="0" borderId="42" xfId="0" applyNumberFormat="1" applyFont="1" applyFill="1" applyBorder="1" applyAlignment="1" applyProtection="1">
      <alignment horizontal="center" vertical="center"/>
      <protection locked="0"/>
    </xf>
    <xf numFmtId="14" fontId="1" fillId="0" borderId="32" xfId="0" applyNumberFormat="1" applyFont="1" applyFill="1" applyBorder="1" applyAlignment="1" applyProtection="1">
      <alignment horizontal="center" vertical="center"/>
      <protection locked="0"/>
    </xf>
    <xf numFmtId="0" fontId="1" fillId="7" borderId="22" xfId="0" applyFont="1" applyFill="1" applyBorder="1" applyAlignment="1" applyProtection="1">
      <alignment horizontal="center" vertical="center"/>
      <protection locked="0"/>
    </xf>
    <xf numFmtId="0" fontId="1" fillId="7" borderId="23" xfId="0" applyFont="1" applyFill="1" applyBorder="1" applyAlignment="1" applyProtection="1">
      <alignment horizontal="center" vertical="center"/>
      <protection locked="0"/>
    </xf>
    <xf numFmtId="0" fontId="1" fillId="7" borderId="33" xfId="0" applyFont="1" applyFill="1" applyBorder="1" applyAlignment="1" applyProtection="1">
      <alignment horizontal="center" vertical="center"/>
      <protection locked="0"/>
    </xf>
    <xf numFmtId="0" fontId="1" fillId="7" borderId="35" xfId="0" applyFont="1" applyFill="1" applyBorder="1" applyAlignment="1" applyProtection="1">
      <alignment horizontal="center" vertical="center"/>
      <protection locked="0"/>
    </xf>
    <xf numFmtId="0" fontId="3" fillId="2" borderId="27" xfId="0" applyFont="1" applyFill="1" applyBorder="1" applyAlignment="1" applyProtection="1">
      <alignment horizontal="center" vertical="center"/>
    </xf>
    <xf numFmtId="0" fontId="3" fillId="2" borderId="29" xfId="0"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17" fillId="9" borderId="0" xfId="0" applyFont="1" applyFill="1" applyBorder="1" applyAlignment="1" applyProtection="1">
      <alignment horizontal="center" vertical="center"/>
    </xf>
    <xf numFmtId="0" fontId="17" fillId="9" borderId="52" xfId="0" applyFont="1" applyFill="1" applyBorder="1" applyAlignment="1" applyProtection="1">
      <alignment horizontal="center" vertical="center"/>
    </xf>
    <xf numFmtId="0" fontId="1" fillId="2" borderId="24" xfId="0" applyFont="1" applyFill="1" applyBorder="1" applyAlignment="1" applyProtection="1">
      <alignment horizontal="center" vertical="center"/>
    </xf>
    <xf numFmtId="0" fontId="1" fillId="2" borderId="30" xfId="0" applyFont="1" applyFill="1" applyBorder="1" applyAlignment="1" applyProtection="1">
      <alignment horizontal="center" vertical="center"/>
    </xf>
    <xf numFmtId="0" fontId="4" fillId="4" borderId="38" xfId="0" applyFont="1" applyFill="1" applyBorder="1" applyAlignment="1" applyProtection="1">
      <alignment horizontal="center" vertical="center" wrapText="1"/>
      <protection locked="0"/>
    </xf>
    <xf numFmtId="0" fontId="4" fillId="4" borderId="34" xfId="0" applyFont="1" applyFill="1" applyBorder="1" applyAlignment="1" applyProtection="1">
      <alignment horizontal="center" vertical="center" wrapText="1"/>
      <protection locked="0"/>
    </xf>
    <xf numFmtId="0" fontId="4" fillId="4" borderId="39" xfId="0" applyFont="1" applyFill="1" applyBorder="1" applyAlignment="1" applyProtection="1">
      <alignment horizontal="center" vertical="center" wrapText="1"/>
      <protection locked="0"/>
    </xf>
    <xf numFmtId="0" fontId="4" fillId="4" borderId="40" xfId="0" applyFont="1" applyFill="1" applyBorder="1" applyAlignment="1" applyProtection="1">
      <alignment horizontal="center" vertical="center" wrapText="1"/>
      <protection locked="0"/>
    </xf>
    <xf numFmtId="0" fontId="4" fillId="4" borderId="36" xfId="0" applyFont="1" applyFill="1" applyBorder="1" applyAlignment="1" applyProtection="1">
      <alignment horizontal="center" vertical="center" wrapText="1"/>
      <protection locked="0"/>
    </xf>
    <xf numFmtId="0" fontId="4" fillId="4" borderId="37" xfId="0" applyFont="1" applyFill="1" applyBorder="1" applyAlignment="1" applyProtection="1">
      <alignment horizontal="center" vertical="center" wrapText="1"/>
      <protection locked="0"/>
    </xf>
    <xf numFmtId="0" fontId="3" fillId="2" borderId="45"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17" fillId="9" borderId="43" xfId="0" applyFont="1" applyFill="1" applyBorder="1" applyAlignment="1" applyProtection="1">
      <alignment horizontal="center" vertical="center"/>
    </xf>
    <xf numFmtId="0" fontId="17" fillId="9" borderId="44" xfId="0" applyFont="1" applyFill="1" applyBorder="1" applyAlignment="1" applyProtection="1">
      <alignment horizontal="center" vertical="center"/>
    </xf>
    <xf numFmtId="0" fontId="22" fillId="8" borderId="0" xfId="0" applyFont="1" applyFill="1" applyAlignment="1" applyProtection="1">
      <alignment horizontal="center" vertical="center"/>
      <protection locked="0"/>
    </xf>
    <xf numFmtId="0" fontId="16" fillId="0" borderId="0" xfId="0" applyFont="1" applyAlignment="1" applyProtection="1">
      <alignment horizontal="left" wrapText="1"/>
      <protection locked="0"/>
    </xf>
    <xf numFmtId="0" fontId="16" fillId="0" borderId="0" xfId="0" applyFont="1" applyAlignment="1" applyProtection="1">
      <alignment horizontal="left"/>
      <protection locked="0"/>
    </xf>
    <xf numFmtId="0" fontId="1" fillId="7" borderId="38" xfId="0" applyFont="1" applyFill="1" applyBorder="1" applyAlignment="1" applyProtection="1">
      <alignment horizontal="center" vertical="center" wrapText="1"/>
    </xf>
    <xf numFmtId="0" fontId="1" fillId="7" borderId="39" xfId="0" applyFont="1" applyFill="1" applyBorder="1" applyAlignment="1" applyProtection="1">
      <alignment horizontal="center" vertical="center" wrapText="1"/>
    </xf>
    <xf numFmtId="0" fontId="1" fillId="7" borderId="51" xfId="0" applyFont="1" applyFill="1" applyBorder="1" applyAlignment="1" applyProtection="1">
      <alignment horizontal="center" vertical="center" wrapText="1"/>
    </xf>
    <xf numFmtId="0" fontId="1" fillId="7" borderId="52" xfId="0" applyFont="1" applyFill="1" applyBorder="1" applyAlignment="1" applyProtection="1">
      <alignment horizontal="center" vertical="center" wrapText="1"/>
    </xf>
    <xf numFmtId="0" fontId="1" fillId="7" borderId="40" xfId="0" applyFont="1" applyFill="1" applyBorder="1" applyAlignment="1" applyProtection="1">
      <alignment horizontal="center" vertical="center" wrapText="1"/>
    </xf>
    <xf numFmtId="0" fontId="1" fillId="7" borderId="37" xfId="0" applyFont="1" applyFill="1" applyBorder="1" applyAlignment="1" applyProtection="1">
      <alignment horizontal="center" vertical="center" wrapText="1"/>
    </xf>
    <xf numFmtId="0" fontId="9" fillId="2" borderId="45"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0" fontId="4" fillId="4" borderId="38" xfId="0" applyFont="1" applyFill="1" applyBorder="1" applyAlignment="1" applyProtection="1">
      <alignment horizontal="center" vertical="center"/>
    </xf>
    <xf numFmtId="0" fontId="4" fillId="4" borderId="34" xfId="0" applyFont="1" applyFill="1" applyBorder="1" applyAlignment="1" applyProtection="1">
      <alignment horizontal="center" vertical="center"/>
    </xf>
    <xf numFmtId="0" fontId="4" fillId="4" borderId="39" xfId="0" applyFont="1" applyFill="1" applyBorder="1" applyAlignment="1" applyProtection="1">
      <alignment horizontal="center" vertical="center"/>
    </xf>
    <xf numFmtId="0" fontId="4" fillId="4" borderId="40" xfId="0" applyFont="1" applyFill="1" applyBorder="1" applyAlignment="1" applyProtection="1">
      <alignment horizontal="center" vertical="center"/>
    </xf>
    <xf numFmtId="0" fontId="4" fillId="4" borderId="36" xfId="0" applyFont="1" applyFill="1" applyBorder="1" applyAlignment="1" applyProtection="1">
      <alignment horizontal="center" vertical="center"/>
    </xf>
    <xf numFmtId="0" fontId="4" fillId="4" borderId="37" xfId="0" applyFont="1" applyFill="1" applyBorder="1" applyAlignment="1" applyProtection="1">
      <alignment horizontal="center" vertical="center"/>
    </xf>
    <xf numFmtId="0" fontId="5" fillId="5" borderId="0" xfId="0" applyFont="1" applyFill="1" applyAlignment="1" applyProtection="1">
      <alignment horizontal="center" vertical="center"/>
    </xf>
    <xf numFmtId="0" fontId="1" fillId="0" borderId="0" xfId="0" quotePrefix="1" applyFont="1"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18" fillId="11" borderId="27" xfId="0" applyFont="1" applyFill="1" applyBorder="1" applyAlignment="1" applyProtection="1">
      <alignment horizontal="center" vertical="center"/>
      <protection locked="0"/>
    </xf>
    <xf numFmtId="0" fontId="18" fillId="11" borderId="29" xfId="0" applyFont="1" applyFill="1" applyBorder="1" applyAlignment="1" applyProtection="1">
      <alignment horizontal="center" vertical="center"/>
      <protection locked="0"/>
    </xf>
    <xf numFmtId="0" fontId="18" fillId="11" borderId="43" xfId="0" applyFont="1" applyFill="1" applyBorder="1" applyAlignment="1" applyProtection="1">
      <alignment horizontal="center" vertical="center"/>
      <protection locked="0"/>
    </xf>
    <xf numFmtId="0" fontId="18" fillId="11" borderId="59" xfId="0" applyFont="1" applyFill="1" applyBorder="1" applyAlignment="1" applyProtection="1">
      <alignment horizontal="center" vertical="center"/>
      <protection locked="0"/>
    </xf>
    <xf numFmtId="0" fontId="18" fillId="11" borderId="44" xfId="0" applyFont="1" applyFill="1" applyBorder="1" applyAlignment="1" applyProtection="1">
      <alignment horizontal="center" vertical="center"/>
      <protection locked="0"/>
    </xf>
    <xf numFmtId="0" fontId="3" fillId="10" borderId="21" xfId="0" applyFont="1" applyFill="1" applyBorder="1" applyAlignment="1" applyProtection="1">
      <alignment horizontal="center" vertical="center" wrapText="1"/>
      <protection locked="0"/>
    </xf>
    <xf numFmtId="0" fontId="3" fillId="10" borderId="22" xfId="0" applyFont="1" applyFill="1" applyBorder="1" applyAlignment="1" applyProtection="1">
      <alignment horizontal="center" vertical="center" wrapText="1"/>
      <protection locked="0"/>
    </xf>
    <xf numFmtId="0" fontId="3" fillId="10" borderId="23" xfId="0" applyFont="1" applyFill="1" applyBorder="1" applyAlignment="1" applyProtection="1">
      <alignment horizontal="center" vertical="center" wrapText="1"/>
      <protection locked="0"/>
    </xf>
    <xf numFmtId="0" fontId="3" fillId="10" borderId="61" xfId="0" applyFont="1" applyFill="1" applyBorder="1" applyAlignment="1" applyProtection="1">
      <alignment horizontal="center" vertical="center" wrapText="1"/>
      <protection locked="0"/>
    </xf>
    <xf numFmtId="0" fontId="3" fillId="10" borderId="10" xfId="0" applyFont="1" applyFill="1" applyBorder="1" applyAlignment="1" applyProtection="1">
      <alignment horizontal="center" vertical="center" wrapText="1"/>
      <protection locked="0"/>
    </xf>
    <xf numFmtId="0" fontId="3" fillId="10" borderId="21" xfId="0" applyFont="1" applyFill="1" applyBorder="1" applyAlignment="1" applyProtection="1">
      <alignment horizontal="center" vertical="center" wrapText="1"/>
    </xf>
    <xf numFmtId="0" fontId="3" fillId="10" borderId="22" xfId="0" applyFont="1" applyFill="1" applyBorder="1" applyAlignment="1" applyProtection="1">
      <alignment horizontal="center" vertical="center" wrapText="1"/>
    </xf>
    <xf numFmtId="0" fontId="3" fillId="10" borderId="23" xfId="0" applyFont="1" applyFill="1" applyBorder="1" applyAlignment="1" applyProtection="1">
      <alignment horizontal="center" vertical="center" wrapText="1"/>
    </xf>
    <xf numFmtId="0" fontId="4" fillId="5" borderId="38" xfId="0" applyFont="1" applyFill="1" applyBorder="1" applyAlignment="1" applyProtection="1">
      <alignment horizontal="center" vertical="center" wrapText="1"/>
    </xf>
    <xf numFmtId="0" fontId="4" fillId="5" borderId="39" xfId="0" applyFont="1" applyFill="1" applyBorder="1" applyAlignment="1" applyProtection="1">
      <alignment horizontal="center" vertical="center" wrapText="1"/>
    </xf>
    <xf numFmtId="0" fontId="4" fillId="5" borderId="40" xfId="0" applyFont="1" applyFill="1" applyBorder="1" applyAlignment="1" applyProtection="1">
      <alignment horizontal="center" vertical="center" wrapText="1"/>
    </xf>
    <xf numFmtId="0" fontId="4" fillId="5" borderId="37" xfId="0" applyFont="1" applyFill="1" applyBorder="1" applyAlignment="1" applyProtection="1">
      <alignment horizontal="center" vertical="center" wrapText="1"/>
    </xf>
    <xf numFmtId="0" fontId="4" fillId="5" borderId="38" xfId="0" applyFont="1" applyFill="1" applyBorder="1" applyAlignment="1" applyProtection="1">
      <alignment horizontal="center" vertical="center" wrapText="1"/>
      <protection locked="0"/>
    </xf>
    <xf numFmtId="0" fontId="4" fillId="5" borderId="39" xfId="0" applyFont="1" applyFill="1" applyBorder="1" applyAlignment="1" applyProtection="1">
      <alignment horizontal="center" vertical="center" wrapText="1"/>
      <protection locked="0"/>
    </xf>
    <xf numFmtId="0" fontId="4" fillId="5" borderId="40" xfId="0" applyFont="1" applyFill="1" applyBorder="1" applyAlignment="1" applyProtection="1">
      <alignment horizontal="center" vertical="center" wrapText="1"/>
      <protection locked="0"/>
    </xf>
    <xf numFmtId="0" fontId="4" fillId="5" borderId="37" xfId="0" applyFont="1" applyFill="1" applyBorder="1" applyAlignment="1" applyProtection="1">
      <alignment horizontal="center" vertical="center" wrapText="1"/>
      <protection locked="0"/>
    </xf>
    <xf numFmtId="0" fontId="18" fillId="11" borderId="40" xfId="0" applyFont="1" applyFill="1" applyBorder="1" applyAlignment="1" applyProtection="1">
      <alignment horizontal="center" vertical="center"/>
      <protection locked="0"/>
    </xf>
    <xf numFmtId="0" fontId="18" fillId="11" borderId="37" xfId="0" applyFont="1" applyFill="1" applyBorder="1" applyAlignment="1" applyProtection="1">
      <alignment horizontal="center" vertical="center"/>
      <protection locked="0"/>
    </xf>
    <xf numFmtId="0" fontId="3" fillId="10" borderId="8" xfId="0" applyFont="1" applyFill="1" applyBorder="1" applyAlignment="1" applyProtection="1">
      <alignment horizontal="center" vertical="center" wrapText="1"/>
      <protection locked="0"/>
    </xf>
    <xf numFmtId="0" fontId="18" fillId="11" borderId="27" xfId="0" applyFont="1" applyFill="1" applyBorder="1" applyAlignment="1" applyProtection="1">
      <alignment horizontal="center" vertical="center"/>
    </xf>
    <xf numFmtId="0" fontId="18" fillId="11" borderId="29" xfId="0" applyFont="1" applyFill="1" applyBorder="1" applyAlignment="1" applyProtection="1">
      <alignment horizontal="center" vertical="center"/>
    </xf>
    <xf numFmtId="0" fontId="18" fillId="11" borderId="28" xfId="0" applyFont="1" applyFill="1" applyBorder="1" applyAlignment="1" applyProtection="1">
      <alignment horizontal="center" vertical="center"/>
    </xf>
    <xf numFmtId="0" fontId="3" fillId="10" borderId="24" xfId="0" applyFont="1" applyFill="1" applyBorder="1" applyAlignment="1" applyProtection="1">
      <alignment horizontal="center" vertical="center" wrapText="1"/>
    </xf>
    <xf numFmtId="0" fontId="3" fillId="10" borderId="53" xfId="0" applyFont="1" applyFill="1" applyBorder="1" applyAlignment="1" applyProtection="1">
      <alignment horizontal="center" vertical="center" wrapText="1"/>
    </xf>
    <xf numFmtId="0" fontId="6" fillId="12" borderId="21" xfId="0" applyFont="1" applyFill="1" applyBorder="1" applyAlignment="1" applyProtection="1">
      <alignment horizontal="center" vertical="center" wrapText="1"/>
    </xf>
    <xf numFmtId="0" fontId="6" fillId="12" borderId="22" xfId="0" applyFont="1" applyFill="1" applyBorder="1" applyAlignment="1" applyProtection="1">
      <alignment horizontal="center" vertical="center" wrapText="1"/>
    </xf>
    <xf numFmtId="0" fontId="6" fillId="12" borderId="23" xfId="0"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xf>
    <xf numFmtId="0" fontId="3" fillId="3" borderId="23"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22" fillId="3" borderId="0" xfId="0" applyFont="1" applyFill="1" applyAlignment="1" applyProtection="1">
      <alignment horizontal="center" vertical="center"/>
      <protection locked="0"/>
    </xf>
    <xf numFmtId="0" fontId="4" fillId="6" borderId="38" xfId="0" applyFont="1" applyFill="1" applyBorder="1" applyAlignment="1" applyProtection="1">
      <alignment horizontal="center" vertical="center" wrapText="1"/>
    </xf>
    <xf numFmtId="0" fontId="4" fillId="6" borderId="39" xfId="0" applyFont="1" applyFill="1" applyBorder="1" applyAlignment="1" applyProtection="1">
      <alignment horizontal="center" vertical="center" wrapText="1"/>
    </xf>
    <xf numFmtId="0" fontId="4" fillId="6" borderId="40" xfId="0" applyFont="1" applyFill="1" applyBorder="1" applyAlignment="1" applyProtection="1">
      <alignment horizontal="center" vertical="center" wrapText="1"/>
    </xf>
    <xf numFmtId="0" fontId="4" fillId="6" borderId="37" xfId="0" applyFont="1" applyFill="1" applyBorder="1" applyAlignment="1" applyProtection="1">
      <alignment horizontal="center" vertical="center" wrapText="1"/>
    </xf>
    <xf numFmtId="0" fontId="19" fillId="12" borderId="27" xfId="0" applyFont="1" applyFill="1" applyBorder="1" applyAlignment="1" applyProtection="1">
      <alignment horizontal="center" vertical="center"/>
    </xf>
    <xf numFmtId="0" fontId="19" fillId="12" borderId="28" xfId="0" applyFont="1" applyFill="1" applyBorder="1" applyAlignment="1" applyProtection="1">
      <alignment horizontal="center" vertical="center"/>
    </xf>
    <xf numFmtId="0" fontId="19" fillId="12" borderId="29" xfId="0" applyFont="1" applyFill="1" applyBorder="1" applyAlignment="1" applyProtection="1">
      <alignment horizontal="center" vertical="center"/>
    </xf>
    <xf numFmtId="0" fontId="3" fillId="3" borderId="21" xfId="0" applyFont="1" applyFill="1" applyBorder="1" applyAlignment="1" applyProtection="1">
      <alignment horizontal="center" vertical="center" wrapText="1"/>
    </xf>
    <xf numFmtId="0" fontId="3" fillId="3" borderId="23" xfId="0" applyFont="1" applyFill="1" applyBorder="1" applyAlignment="1" applyProtection="1">
      <alignment horizontal="center" vertical="center" wrapText="1"/>
    </xf>
    <xf numFmtId="0" fontId="13" fillId="0" borderId="56" xfId="2" applyNumberFormat="1" applyFont="1" applyBorder="1" applyAlignment="1" applyProtection="1">
      <alignment horizontal="center" vertical="center"/>
      <protection locked="0"/>
    </xf>
  </cellXfs>
  <cellStyles count="3">
    <cellStyle name="Monétaire" xfId="1" builtinId="4"/>
    <cellStyle name="Normal" xfId="0" builtinId="0"/>
    <cellStyle name="Pourcentage" xfId="2" builtinId="5"/>
  </cellStyles>
  <dxfs count="326">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patternType="solid">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rgb="FFFFC7CE"/>
        </patternFill>
      </fill>
    </dxf>
    <dxf>
      <font>
        <color rgb="FF006100"/>
      </font>
      <fill>
        <patternFill>
          <bgColor rgb="FFC6EFCE"/>
        </patternFill>
      </fill>
    </dxf>
    <dxf>
      <font>
        <color theme="2"/>
      </font>
      <fill>
        <patternFill>
          <bgColor theme="2"/>
        </patternFill>
      </fill>
    </dxf>
    <dxf>
      <font>
        <color theme="2"/>
      </font>
      <fill>
        <patternFill>
          <bgColor theme="2"/>
        </patternFill>
      </fill>
    </dxf>
    <dxf>
      <font>
        <color theme="2"/>
      </font>
      <fill>
        <patternFill patternType="solid">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theme="2"/>
      </font>
      <fill>
        <patternFill>
          <bgColor theme="2"/>
        </patternFill>
      </fill>
    </dxf>
    <dxf>
      <font>
        <color theme="2"/>
      </font>
      <fill>
        <patternFill>
          <bgColor theme="2"/>
        </patternFill>
      </fill>
    </dxf>
  </dxfs>
  <tableStyles count="0" defaultTableStyle="TableStyleMedium2" defaultPivotStyle="PivotStyleLight16"/>
  <colors>
    <mruColors>
      <color rgb="FF009ACF"/>
      <color rgb="FF4BAF48"/>
      <color rgb="FFE0C5FF"/>
      <color rgb="FFDCE8C4"/>
      <color rgb="FF792D82"/>
      <color rgb="FFE9D8FF"/>
      <color rgb="FFD7A8F5"/>
      <color rgb="FFFF5E4A"/>
      <color rgb="FFFF9A90"/>
      <color rgb="FF9B41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139700</xdr:colOff>
      <xdr:row>0</xdr:row>
      <xdr:rowOff>101600</xdr:rowOff>
    </xdr:from>
    <xdr:to>
      <xdr:col>2</xdr:col>
      <xdr:colOff>492125</xdr:colOff>
      <xdr:row>10</xdr:row>
      <xdr:rowOff>85725</xdr:rowOff>
    </xdr:to>
    <xdr:pic>
      <xdr:nvPicPr>
        <xdr:cNvPr id="4" name="Image 3">
          <a:extLst>
            <a:ext uri="{FF2B5EF4-FFF2-40B4-BE49-F238E27FC236}">
              <a16:creationId xmlns:a16="http://schemas.microsoft.com/office/drawing/2014/main" id="{B3D4EA47-95DA-6940-BC49-A9A822BD9ADF}"/>
            </a:ext>
          </a:extLst>
        </xdr:cNvPr>
        <xdr:cNvPicPr>
          <a:picLocks noChangeAspect="1"/>
        </xdr:cNvPicPr>
      </xdr:nvPicPr>
      <xdr:blipFill>
        <a:blip xmlns:r="http://schemas.openxmlformats.org/officeDocument/2006/relationships" r:embed="rId1"/>
        <a:stretch>
          <a:fillRect/>
        </a:stretch>
      </xdr:blipFill>
      <xdr:spPr>
        <a:xfrm>
          <a:off x="139700" y="101600"/>
          <a:ext cx="2016125" cy="2016125"/>
        </a:xfrm>
        <a:prstGeom prst="rect">
          <a:avLst/>
        </a:prstGeom>
      </xdr:spPr>
    </xdr:pic>
    <xdr:clientData/>
  </xdr:twoCellAnchor>
  <xdr:twoCellAnchor editAs="oneCell">
    <xdr:from>
      <xdr:col>2</xdr:col>
      <xdr:colOff>807034</xdr:colOff>
      <xdr:row>0</xdr:row>
      <xdr:rowOff>133474</xdr:rowOff>
    </xdr:from>
    <xdr:to>
      <xdr:col>7</xdr:col>
      <xdr:colOff>183819</xdr:colOff>
      <xdr:row>4</xdr:row>
      <xdr:rowOff>32751</xdr:rowOff>
    </xdr:to>
    <xdr:pic>
      <xdr:nvPicPr>
        <xdr:cNvPr id="5" name="UqIMNEJmHYoAeM:" descr="Résultat de recherche d'images pour &quot;GOUVERNEMENT PRINCIER DE MONACO&quot;">
          <a:extLst>
            <a:ext uri="{FF2B5EF4-FFF2-40B4-BE49-F238E27FC236}">
              <a16:creationId xmlns:a16="http://schemas.microsoft.com/office/drawing/2014/main" id="{6833F867-26D2-3F41-BE98-11E926B03CC8}"/>
            </a:ext>
          </a:extLst>
        </xdr:cNvPr>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0" b="100000" l="0" r="100000">
                      <a14:foregroundMark x1="5556" y1="20000" x2="5556" y2="20000"/>
                      <a14:foregroundMark x1="8333" y1="62000" x2="8333" y2="62000"/>
                      <a14:foregroundMark x1="10913" y1="62000" x2="10913" y2="62000"/>
                      <a14:foregroundMark x1="5754" y1="61000" x2="5754" y2="61000"/>
                      <a14:foregroundMark x1="3373" y1="61000" x2="3373" y2="61000"/>
                      <a14:foregroundMark x1="794" y1="60000" x2="794" y2="60000"/>
                      <a14:foregroundMark x1="1190" y1="78000" x2="1190" y2="78000"/>
                      <a14:foregroundMark x1="3968" y1="77000" x2="3968" y2="77000"/>
                      <a14:foregroundMark x1="6151" y1="77000" x2="6151" y2="77000"/>
                      <a14:foregroundMark x1="8135" y1="78000" x2="8135" y2="78000"/>
                      <a14:foregroundMark x1="10714" y1="78000" x2="10714" y2="78000"/>
                      <a14:foregroundMark x1="10913" y1="95000" x2="10913" y2="95000"/>
                      <a14:foregroundMark x1="8135" y1="93000" x2="8135" y2="93000"/>
                      <a14:foregroundMark x1="5754" y1="94000" x2="5754" y2="94000"/>
                      <a14:foregroundMark x1="3968" y1="94000" x2="3968" y2="94000"/>
                      <a14:foregroundMark x1="1587" y1="95000" x2="1587" y2="95000"/>
                      <a14:foregroundMark x1="6548" y1="26000" x2="6548" y2="26000"/>
                      <a14:foregroundMark x1="9127" y1="21000" x2="9127" y2="21000"/>
                      <a14:foregroundMark x1="11706" y1="22000" x2="11706" y2="22000"/>
                      <a14:foregroundMark x1="6349" y1="4000" x2="6349" y2="4000"/>
                      <a14:foregroundMark x1="2778" y1="20000" x2="2778" y2="20000"/>
                      <a14:foregroundMark x1="1587" y1="35000" x2="1587" y2="35000"/>
                    </a14:backgroundRemoval>
                  </a14:imgEffect>
                </a14:imgLayer>
              </a14:imgProps>
            </a:ext>
            <a:ext uri="{28A0092B-C50C-407E-A947-70E740481C1C}">
              <a14:useLocalDpi xmlns:a14="http://schemas.microsoft.com/office/drawing/2010/main" val="0"/>
            </a:ext>
          </a:extLst>
        </a:blip>
        <a:srcRect/>
        <a:stretch>
          <a:fillRect/>
        </a:stretch>
      </xdr:blipFill>
      <xdr:spPr bwMode="auto">
        <a:xfrm>
          <a:off x="2470734" y="133474"/>
          <a:ext cx="3567785" cy="71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495300</xdr:colOff>
      <xdr:row>1</xdr:row>
      <xdr:rowOff>152400</xdr:rowOff>
    </xdr:from>
    <xdr:to>
      <xdr:col>16</xdr:col>
      <xdr:colOff>41376</xdr:colOff>
      <xdr:row>3</xdr:row>
      <xdr:rowOff>109216</xdr:rowOff>
    </xdr:to>
    <xdr:pic>
      <xdr:nvPicPr>
        <xdr:cNvPr id="6" name="Image 5">
          <a:extLst>
            <a:ext uri="{FF2B5EF4-FFF2-40B4-BE49-F238E27FC236}">
              <a16:creationId xmlns:a16="http://schemas.microsoft.com/office/drawing/2014/main" id="{06793CC2-ECAB-BC4E-B161-DF9A1B689E25}"/>
            </a:ext>
          </a:extLst>
        </xdr:cNvPr>
        <xdr:cNvPicPr>
          <a:picLocks noChangeAspect="1"/>
        </xdr:cNvPicPr>
      </xdr:nvPicPr>
      <xdr:blipFill>
        <a:blip xmlns:r="http://schemas.openxmlformats.org/officeDocument/2006/relationships" r:embed="rId3"/>
        <a:stretch>
          <a:fillRect/>
        </a:stretch>
      </xdr:blipFill>
      <xdr:spPr>
        <a:xfrm>
          <a:off x="11379200" y="355600"/>
          <a:ext cx="2060676" cy="363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79375</xdr:colOff>
      <xdr:row>0</xdr:row>
      <xdr:rowOff>142875</xdr:rowOff>
    </xdr:from>
    <xdr:to>
      <xdr:col>1</xdr:col>
      <xdr:colOff>1270000</xdr:colOff>
      <xdr:row>5</xdr:row>
      <xdr:rowOff>444500</xdr:rowOff>
    </xdr:to>
    <xdr:pic>
      <xdr:nvPicPr>
        <xdr:cNvPr id="2" name="Image 1">
          <a:extLst>
            <a:ext uri="{FF2B5EF4-FFF2-40B4-BE49-F238E27FC236}">
              <a16:creationId xmlns:a16="http://schemas.microsoft.com/office/drawing/2014/main" id="{1B40C63B-8537-354D-831A-FE9457F76609}"/>
            </a:ext>
          </a:extLst>
        </xdr:cNvPr>
        <xdr:cNvPicPr>
          <a:picLocks noChangeAspect="1"/>
        </xdr:cNvPicPr>
      </xdr:nvPicPr>
      <xdr:blipFill>
        <a:blip xmlns:r="http://schemas.openxmlformats.org/officeDocument/2006/relationships" r:embed="rId1"/>
        <a:stretch>
          <a:fillRect/>
        </a:stretch>
      </xdr:blipFill>
      <xdr:spPr>
        <a:xfrm>
          <a:off x="79375" y="142875"/>
          <a:ext cx="2016125" cy="2016125"/>
        </a:xfrm>
        <a:prstGeom prst="rect">
          <a:avLst/>
        </a:prstGeom>
      </xdr:spPr>
    </xdr:pic>
    <xdr:clientData/>
  </xdr:twoCellAnchor>
  <xdr:twoCellAnchor editAs="oneCell">
    <xdr:from>
      <xdr:col>1</xdr:col>
      <xdr:colOff>1407109</xdr:colOff>
      <xdr:row>0</xdr:row>
      <xdr:rowOff>142999</xdr:rowOff>
    </xdr:from>
    <xdr:to>
      <xdr:col>4</xdr:col>
      <xdr:colOff>974394</xdr:colOff>
      <xdr:row>1</xdr:row>
      <xdr:rowOff>124826</xdr:rowOff>
    </xdr:to>
    <xdr:pic>
      <xdr:nvPicPr>
        <xdr:cNvPr id="3" name="UqIMNEJmHYoAeM:" descr="Résultat de recherche d'images pour &quot;GOUVERNEMENT PRINCIER DE MONACO&quot;">
          <a:extLst>
            <a:ext uri="{FF2B5EF4-FFF2-40B4-BE49-F238E27FC236}">
              <a16:creationId xmlns:a16="http://schemas.microsoft.com/office/drawing/2014/main" id="{A65A4C15-F84B-8643-BA18-E96A326C8AB4}"/>
            </a:ext>
          </a:extLst>
        </xdr:cNvPr>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0" b="100000" l="0" r="100000">
                      <a14:foregroundMark x1="5556" y1="20000" x2="5556" y2="20000"/>
                      <a14:foregroundMark x1="8333" y1="62000" x2="8333" y2="62000"/>
                      <a14:foregroundMark x1="10913" y1="62000" x2="10913" y2="62000"/>
                      <a14:foregroundMark x1="5754" y1="61000" x2="5754" y2="61000"/>
                      <a14:foregroundMark x1="3373" y1="61000" x2="3373" y2="61000"/>
                      <a14:foregroundMark x1="794" y1="60000" x2="794" y2="60000"/>
                      <a14:foregroundMark x1="1190" y1="78000" x2="1190" y2="78000"/>
                      <a14:foregroundMark x1="3968" y1="77000" x2="3968" y2="77000"/>
                      <a14:foregroundMark x1="6151" y1="77000" x2="6151" y2="77000"/>
                      <a14:foregroundMark x1="8135" y1="78000" x2="8135" y2="78000"/>
                      <a14:foregroundMark x1="10714" y1="78000" x2="10714" y2="78000"/>
                      <a14:foregroundMark x1="10913" y1="95000" x2="10913" y2="95000"/>
                      <a14:foregroundMark x1="8135" y1="93000" x2="8135" y2="93000"/>
                      <a14:foregroundMark x1="5754" y1="94000" x2="5754" y2="94000"/>
                      <a14:foregroundMark x1="3968" y1="94000" x2="3968" y2="94000"/>
                      <a14:foregroundMark x1="1587" y1="95000" x2="1587" y2="95000"/>
                      <a14:foregroundMark x1="6548" y1="26000" x2="6548" y2="26000"/>
                      <a14:foregroundMark x1="9127" y1="21000" x2="9127" y2="21000"/>
                      <a14:foregroundMark x1="11706" y1="22000" x2="11706" y2="22000"/>
                      <a14:foregroundMark x1="6349" y1="4000" x2="6349" y2="4000"/>
                      <a14:foregroundMark x1="2778" y1="20000" x2="2778" y2="20000"/>
                      <a14:foregroundMark x1="1587" y1="35000" x2="1587" y2="35000"/>
                    </a14:backgroundRemoval>
                  </a14:imgEffect>
                </a14:imgLayer>
              </a14:imgProps>
            </a:ext>
            <a:ext uri="{28A0092B-C50C-407E-A947-70E740481C1C}">
              <a14:useLocalDpi xmlns:a14="http://schemas.microsoft.com/office/drawing/2010/main" val="0"/>
            </a:ext>
          </a:extLst>
        </a:blip>
        <a:srcRect/>
        <a:stretch>
          <a:fillRect/>
        </a:stretch>
      </xdr:blipFill>
      <xdr:spPr bwMode="auto">
        <a:xfrm>
          <a:off x="2232609" y="142999"/>
          <a:ext cx="3567785" cy="71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4</xdr:row>
      <xdr:rowOff>190500</xdr:rowOff>
    </xdr:from>
    <xdr:to>
      <xdr:col>3</xdr:col>
      <xdr:colOff>679551</xdr:colOff>
      <xdr:row>5</xdr:row>
      <xdr:rowOff>347341</xdr:rowOff>
    </xdr:to>
    <xdr:pic>
      <xdr:nvPicPr>
        <xdr:cNvPr id="4" name="Image 3">
          <a:extLst>
            <a:ext uri="{FF2B5EF4-FFF2-40B4-BE49-F238E27FC236}">
              <a16:creationId xmlns:a16="http://schemas.microsoft.com/office/drawing/2014/main" id="{3F458C07-F3E5-2846-B1CD-DEBD651BB2AA}"/>
            </a:ext>
          </a:extLst>
        </xdr:cNvPr>
        <xdr:cNvPicPr>
          <a:picLocks noChangeAspect="1"/>
        </xdr:cNvPicPr>
      </xdr:nvPicPr>
      <xdr:blipFill>
        <a:blip xmlns:r="http://schemas.openxmlformats.org/officeDocument/2006/relationships" r:embed="rId3"/>
        <a:stretch>
          <a:fillRect/>
        </a:stretch>
      </xdr:blipFill>
      <xdr:spPr>
        <a:xfrm>
          <a:off x="2301875" y="1698625"/>
          <a:ext cx="2060676" cy="3632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1317625</xdr:colOff>
      <xdr:row>5</xdr:row>
      <xdr:rowOff>428625</xdr:rowOff>
    </xdr:to>
    <xdr:pic>
      <xdr:nvPicPr>
        <xdr:cNvPr id="4" name="Image 3">
          <a:extLst>
            <a:ext uri="{FF2B5EF4-FFF2-40B4-BE49-F238E27FC236}">
              <a16:creationId xmlns:a16="http://schemas.microsoft.com/office/drawing/2014/main" id="{82660892-7845-B44F-97B9-604F1FEDEB1A}"/>
            </a:ext>
          </a:extLst>
        </xdr:cNvPr>
        <xdr:cNvPicPr>
          <a:picLocks noChangeAspect="1"/>
        </xdr:cNvPicPr>
      </xdr:nvPicPr>
      <xdr:blipFill>
        <a:blip xmlns:r="http://schemas.openxmlformats.org/officeDocument/2006/relationships" r:embed="rId1"/>
        <a:stretch>
          <a:fillRect/>
        </a:stretch>
      </xdr:blipFill>
      <xdr:spPr>
        <a:xfrm>
          <a:off x="127000" y="127000"/>
          <a:ext cx="2016125" cy="2016125"/>
        </a:xfrm>
        <a:prstGeom prst="rect">
          <a:avLst/>
        </a:prstGeom>
      </xdr:spPr>
    </xdr:pic>
    <xdr:clientData/>
  </xdr:twoCellAnchor>
  <xdr:twoCellAnchor editAs="oneCell">
    <xdr:from>
      <xdr:col>2</xdr:col>
      <xdr:colOff>25984</xdr:colOff>
      <xdr:row>0</xdr:row>
      <xdr:rowOff>127124</xdr:rowOff>
    </xdr:from>
    <xdr:to>
      <xdr:col>4</xdr:col>
      <xdr:colOff>1022019</xdr:colOff>
      <xdr:row>1</xdr:row>
      <xdr:rowOff>108951</xdr:rowOff>
    </xdr:to>
    <xdr:pic>
      <xdr:nvPicPr>
        <xdr:cNvPr id="5" name="UqIMNEJmHYoAeM:" descr="Résultat de recherche d'images pour &quot;GOUVERNEMENT PRINCIER DE MONACO&quot;">
          <a:extLst>
            <a:ext uri="{FF2B5EF4-FFF2-40B4-BE49-F238E27FC236}">
              <a16:creationId xmlns:a16="http://schemas.microsoft.com/office/drawing/2014/main" id="{9F62D804-608B-2E48-B2A6-2B198E7177A9}"/>
            </a:ext>
          </a:extLst>
        </xdr:cNvPr>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0" b="100000" l="0" r="100000">
                      <a14:foregroundMark x1="5556" y1="20000" x2="5556" y2="20000"/>
                      <a14:foregroundMark x1="8333" y1="62000" x2="8333" y2="62000"/>
                      <a14:foregroundMark x1="10913" y1="62000" x2="10913" y2="62000"/>
                      <a14:foregroundMark x1="5754" y1="61000" x2="5754" y2="61000"/>
                      <a14:foregroundMark x1="3373" y1="61000" x2="3373" y2="61000"/>
                      <a14:foregroundMark x1="794" y1="60000" x2="794" y2="60000"/>
                      <a14:foregroundMark x1="1190" y1="78000" x2="1190" y2="78000"/>
                      <a14:foregroundMark x1="3968" y1="77000" x2="3968" y2="77000"/>
                      <a14:foregroundMark x1="6151" y1="77000" x2="6151" y2="77000"/>
                      <a14:foregroundMark x1="8135" y1="78000" x2="8135" y2="78000"/>
                      <a14:foregroundMark x1="10714" y1="78000" x2="10714" y2="78000"/>
                      <a14:foregroundMark x1="10913" y1="95000" x2="10913" y2="95000"/>
                      <a14:foregroundMark x1="8135" y1="93000" x2="8135" y2="93000"/>
                      <a14:foregroundMark x1="5754" y1="94000" x2="5754" y2="94000"/>
                      <a14:foregroundMark x1="3968" y1="94000" x2="3968" y2="94000"/>
                      <a14:foregroundMark x1="1587" y1="95000" x2="1587" y2="95000"/>
                      <a14:foregroundMark x1="6548" y1="26000" x2="6548" y2="26000"/>
                      <a14:foregroundMark x1="9127" y1="21000" x2="9127" y2="21000"/>
                      <a14:foregroundMark x1="11706" y1="22000" x2="11706" y2="22000"/>
                      <a14:foregroundMark x1="6349" y1="4000" x2="6349" y2="4000"/>
                      <a14:foregroundMark x1="2778" y1="20000" x2="2778" y2="20000"/>
                      <a14:foregroundMark x1="1587" y1="35000" x2="1587" y2="35000"/>
                    </a14:backgroundRemoval>
                  </a14:imgEffect>
                </a14:imgLayer>
              </a14:imgProps>
            </a:ext>
            <a:ext uri="{28A0092B-C50C-407E-A947-70E740481C1C}">
              <a14:useLocalDpi xmlns:a14="http://schemas.microsoft.com/office/drawing/2010/main" val="0"/>
            </a:ext>
          </a:extLst>
        </a:blip>
        <a:srcRect/>
        <a:stretch>
          <a:fillRect/>
        </a:stretch>
      </xdr:blipFill>
      <xdr:spPr bwMode="auto">
        <a:xfrm>
          <a:off x="2280234" y="127124"/>
          <a:ext cx="3567785" cy="71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4</xdr:row>
      <xdr:rowOff>142875</xdr:rowOff>
    </xdr:from>
    <xdr:to>
      <xdr:col>3</xdr:col>
      <xdr:colOff>679551</xdr:colOff>
      <xdr:row>5</xdr:row>
      <xdr:rowOff>299716</xdr:rowOff>
    </xdr:to>
    <xdr:pic>
      <xdr:nvPicPr>
        <xdr:cNvPr id="6" name="Image 5">
          <a:extLst>
            <a:ext uri="{FF2B5EF4-FFF2-40B4-BE49-F238E27FC236}">
              <a16:creationId xmlns:a16="http://schemas.microsoft.com/office/drawing/2014/main" id="{17D7F8A5-039E-4140-866C-423666DF85F6}"/>
            </a:ext>
          </a:extLst>
        </xdr:cNvPr>
        <xdr:cNvPicPr>
          <a:picLocks noChangeAspect="1"/>
        </xdr:cNvPicPr>
      </xdr:nvPicPr>
      <xdr:blipFill>
        <a:blip xmlns:r="http://schemas.openxmlformats.org/officeDocument/2006/relationships" r:embed="rId3"/>
        <a:stretch>
          <a:fillRect/>
        </a:stretch>
      </xdr:blipFill>
      <xdr:spPr>
        <a:xfrm>
          <a:off x="2301875" y="1651000"/>
          <a:ext cx="2060676" cy="3632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371475</xdr:colOff>
      <xdr:row>0</xdr:row>
      <xdr:rowOff>139700</xdr:rowOff>
    </xdr:from>
    <xdr:to>
      <xdr:col>1</xdr:col>
      <xdr:colOff>1562100</xdr:colOff>
      <xdr:row>5</xdr:row>
      <xdr:rowOff>441325</xdr:rowOff>
    </xdr:to>
    <xdr:pic>
      <xdr:nvPicPr>
        <xdr:cNvPr id="6" name="Image 5">
          <a:extLst>
            <a:ext uri="{FF2B5EF4-FFF2-40B4-BE49-F238E27FC236}">
              <a16:creationId xmlns:a16="http://schemas.microsoft.com/office/drawing/2014/main" id="{1CBD2703-63BB-B54C-BCD5-85CB06F49907}"/>
            </a:ext>
          </a:extLst>
        </xdr:cNvPr>
        <xdr:cNvPicPr>
          <a:picLocks noChangeAspect="1"/>
        </xdr:cNvPicPr>
      </xdr:nvPicPr>
      <xdr:blipFill>
        <a:blip xmlns:r="http://schemas.openxmlformats.org/officeDocument/2006/relationships" r:embed="rId1"/>
        <a:stretch>
          <a:fillRect/>
        </a:stretch>
      </xdr:blipFill>
      <xdr:spPr>
        <a:xfrm>
          <a:off x="371475" y="139700"/>
          <a:ext cx="2016125" cy="2016125"/>
        </a:xfrm>
        <a:prstGeom prst="rect">
          <a:avLst/>
        </a:prstGeom>
      </xdr:spPr>
    </xdr:pic>
    <xdr:clientData/>
  </xdr:twoCellAnchor>
  <xdr:twoCellAnchor editAs="oneCell">
    <xdr:from>
      <xdr:col>1</xdr:col>
      <xdr:colOff>2762834</xdr:colOff>
      <xdr:row>0</xdr:row>
      <xdr:rowOff>254124</xdr:rowOff>
    </xdr:from>
    <xdr:to>
      <xdr:col>4</xdr:col>
      <xdr:colOff>793419</xdr:colOff>
      <xdr:row>2</xdr:row>
      <xdr:rowOff>26401</xdr:rowOff>
    </xdr:to>
    <xdr:pic>
      <xdr:nvPicPr>
        <xdr:cNvPr id="7" name="UqIMNEJmHYoAeM:" descr="Résultat de recherche d'images pour &quot;GOUVERNEMENT PRINCIER DE MONACO&quot;">
          <a:extLst>
            <a:ext uri="{FF2B5EF4-FFF2-40B4-BE49-F238E27FC236}">
              <a16:creationId xmlns:a16="http://schemas.microsoft.com/office/drawing/2014/main" id="{572C7DAF-4F73-0B44-A925-12BC8F7414CC}"/>
            </a:ext>
          </a:extLst>
        </xdr:cNvPr>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0" b="100000" l="0" r="100000">
                      <a14:foregroundMark x1="5556" y1="20000" x2="5556" y2="20000"/>
                      <a14:foregroundMark x1="8333" y1="62000" x2="8333" y2="62000"/>
                      <a14:foregroundMark x1="10913" y1="62000" x2="10913" y2="62000"/>
                      <a14:foregroundMark x1="5754" y1="61000" x2="5754" y2="61000"/>
                      <a14:foregroundMark x1="3373" y1="61000" x2="3373" y2="61000"/>
                      <a14:foregroundMark x1="794" y1="60000" x2="794" y2="60000"/>
                      <a14:foregroundMark x1="1190" y1="78000" x2="1190" y2="78000"/>
                      <a14:foregroundMark x1="3968" y1="77000" x2="3968" y2="77000"/>
                      <a14:foregroundMark x1="6151" y1="77000" x2="6151" y2="77000"/>
                      <a14:foregroundMark x1="8135" y1="78000" x2="8135" y2="78000"/>
                      <a14:foregroundMark x1="10714" y1="78000" x2="10714" y2="78000"/>
                      <a14:foregroundMark x1="10913" y1="95000" x2="10913" y2="95000"/>
                      <a14:foregroundMark x1="8135" y1="93000" x2="8135" y2="93000"/>
                      <a14:foregroundMark x1="5754" y1="94000" x2="5754" y2="94000"/>
                      <a14:foregroundMark x1="3968" y1="94000" x2="3968" y2="94000"/>
                      <a14:foregroundMark x1="1587" y1="95000" x2="1587" y2="95000"/>
                      <a14:foregroundMark x1="6548" y1="26000" x2="6548" y2="26000"/>
                      <a14:foregroundMark x1="9127" y1="21000" x2="9127" y2="21000"/>
                      <a14:foregroundMark x1="11706" y1="22000" x2="11706" y2="22000"/>
                      <a14:foregroundMark x1="6349" y1="4000" x2="6349" y2="4000"/>
                      <a14:foregroundMark x1="2778" y1="20000" x2="2778" y2="20000"/>
                      <a14:foregroundMark x1="1587" y1="35000" x2="1587" y2="35000"/>
                    </a14:backgroundRemoval>
                  </a14:imgEffect>
                </a14:imgLayer>
              </a14:imgProps>
            </a:ext>
            <a:ext uri="{28A0092B-C50C-407E-A947-70E740481C1C}">
              <a14:useLocalDpi xmlns:a14="http://schemas.microsoft.com/office/drawing/2010/main" val="0"/>
            </a:ext>
          </a:extLst>
        </a:blip>
        <a:srcRect/>
        <a:stretch>
          <a:fillRect/>
        </a:stretch>
      </xdr:blipFill>
      <xdr:spPr bwMode="auto">
        <a:xfrm>
          <a:off x="3588334" y="254124"/>
          <a:ext cx="3567785" cy="71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174625</xdr:rowOff>
    </xdr:from>
    <xdr:to>
      <xdr:col>3</xdr:col>
      <xdr:colOff>758926</xdr:colOff>
      <xdr:row>5</xdr:row>
      <xdr:rowOff>331466</xdr:rowOff>
    </xdr:to>
    <xdr:pic>
      <xdr:nvPicPr>
        <xdr:cNvPr id="4" name="Image 3">
          <a:extLst>
            <a:ext uri="{FF2B5EF4-FFF2-40B4-BE49-F238E27FC236}">
              <a16:creationId xmlns:a16="http://schemas.microsoft.com/office/drawing/2014/main" id="{A2666118-5A06-A641-A761-DA0C5A8CF31C}"/>
            </a:ext>
          </a:extLst>
        </xdr:cNvPr>
        <xdr:cNvPicPr>
          <a:picLocks noChangeAspect="1"/>
        </xdr:cNvPicPr>
      </xdr:nvPicPr>
      <xdr:blipFill>
        <a:blip xmlns:r="http://schemas.openxmlformats.org/officeDocument/2006/relationships" r:embed="rId3"/>
        <a:stretch>
          <a:fillRect/>
        </a:stretch>
      </xdr:blipFill>
      <xdr:spPr>
        <a:xfrm>
          <a:off x="3603625" y="1682750"/>
          <a:ext cx="2060676" cy="3632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0</xdr:row>
      <xdr:rowOff>139700</xdr:rowOff>
    </xdr:from>
    <xdr:to>
      <xdr:col>1</xdr:col>
      <xdr:colOff>1343025</xdr:colOff>
      <xdr:row>5</xdr:row>
      <xdr:rowOff>441325</xdr:rowOff>
    </xdr:to>
    <xdr:pic>
      <xdr:nvPicPr>
        <xdr:cNvPr id="4" name="Image 3">
          <a:extLst>
            <a:ext uri="{FF2B5EF4-FFF2-40B4-BE49-F238E27FC236}">
              <a16:creationId xmlns:a16="http://schemas.microsoft.com/office/drawing/2014/main" id="{342633A0-C485-C44B-A756-D1A04AD6D818}"/>
            </a:ext>
          </a:extLst>
        </xdr:cNvPr>
        <xdr:cNvPicPr>
          <a:picLocks noChangeAspect="1"/>
        </xdr:cNvPicPr>
      </xdr:nvPicPr>
      <xdr:blipFill>
        <a:blip xmlns:r="http://schemas.openxmlformats.org/officeDocument/2006/relationships" r:embed="rId1"/>
        <a:stretch>
          <a:fillRect/>
        </a:stretch>
      </xdr:blipFill>
      <xdr:spPr>
        <a:xfrm>
          <a:off x="152400" y="139700"/>
          <a:ext cx="2016125" cy="2016125"/>
        </a:xfrm>
        <a:prstGeom prst="rect">
          <a:avLst/>
        </a:prstGeom>
      </xdr:spPr>
    </xdr:pic>
    <xdr:clientData/>
  </xdr:twoCellAnchor>
  <xdr:twoCellAnchor editAs="oneCell">
    <xdr:from>
      <xdr:col>2</xdr:col>
      <xdr:colOff>35509</xdr:colOff>
      <xdr:row>0</xdr:row>
      <xdr:rowOff>193799</xdr:rowOff>
    </xdr:from>
    <xdr:to>
      <xdr:col>4</xdr:col>
      <xdr:colOff>479094</xdr:colOff>
      <xdr:row>1</xdr:row>
      <xdr:rowOff>172451</xdr:rowOff>
    </xdr:to>
    <xdr:pic>
      <xdr:nvPicPr>
        <xdr:cNvPr id="5" name="UqIMNEJmHYoAeM:" descr="Résultat de recherche d'images pour &quot;GOUVERNEMENT PRINCIER DE MONACO&quot;">
          <a:extLst>
            <a:ext uri="{FF2B5EF4-FFF2-40B4-BE49-F238E27FC236}">
              <a16:creationId xmlns:a16="http://schemas.microsoft.com/office/drawing/2014/main" id="{BB305F9B-D3C8-514D-A293-8DD511213958}"/>
            </a:ext>
          </a:extLst>
        </xdr:cNvPr>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0" b="100000" l="0" r="100000">
                      <a14:foregroundMark x1="5556" y1="20000" x2="5556" y2="20000"/>
                      <a14:foregroundMark x1="8333" y1="62000" x2="8333" y2="62000"/>
                      <a14:foregroundMark x1="10913" y1="62000" x2="10913" y2="62000"/>
                      <a14:foregroundMark x1="5754" y1="61000" x2="5754" y2="61000"/>
                      <a14:foregroundMark x1="3373" y1="61000" x2="3373" y2="61000"/>
                      <a14:foregroundMark x1="794" y1="60000" x2="794" y2="60000"/>
                      <a14:foregroundMark x1="1190" y1="78000" x2="1190" y2="78000"/>
                      <a14:foregroundMark x1="3968" y1="77000" x2="3968" y2="77000"/>
                      <a14:foregroundMark x1="6151" y1="77000" x2="6151" y2="77000"/>
                      <a14:foregroundMark x1="8135" y1="78000" x2="8135" y2="78000"/>
                      <a14:foregroundMark x1="10714" y1="78000" x2="10714" y2="78000"/>
                      <a14:foregroundMark x1="10913" y1="95000" x2="10913" y2="95000"/>
                      <a14:foregroundMark x1="8135" y1="93000" x2="8135" y2="93000"/>
                      <a14:foregroundMark x1="5754" y1="94000" x2="5754" y2="94000"/>
                      <a14:foregroundMark x1="3968" y1="94000" x2="3968" y2="94000"/>
                      <a14:foregroundMark x1="1587" y1="95000" x2="1587" y2="95000"/>
                      <a14:foregroundMark x1="6548" y1="26000" x2="6548" y2="26000"/>
                      <a14:foregroundMark x1="9127" y1="21000" x2="9127" y2="21000"/>
                      <a14:foregroundMark x1="11706" y1="22000" x2="11706" y2="22000"/>
                      <a14:foregroundMark x1="6349" y1="4000" x2="6349" y2="4000"/>
                      <a14:foregroundMark x1="2778" y1="20000" x2="2778" y2="20000"/>
                      <a14:foregroundMark x1="1587" y1="35000" x2="1587" y2="35000"/>
                    </a14:backgroundRemoval>
                  </a14:imgEffect>
                </a14:imgLayer>
              </a14:imgProps>
            </a:ext>
            <a:ext uri="{28A0092B-C50C-407E-A947-70E740481C1C}">
              <a14:useLocalDpi xmlns:a14="http://schemas.microsoft.com/office/drawing/2010/main" val="0"/>
            </a:ext>
          </a:extLst>
        </a:blip>
        <a:srcRect/>
        <a:stretch>
          <a:fillRect/>
        </a:stretch>
      </xdr:blipFill>
      <xdr:spPr bwMode="auto">
        <a:xfrm>
          <a:off x="3639134" y="193799"/>
          <a:ext cx="3555085" cy="70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15875</xdr:colOff>
      <xdr:row>4</xdr:row>
      <xdr:rowOff>95250</xdr:rowOff>
    </xdr:from>
    <xdr:to>
      <xdr:col>3</xdr:col>
      <xdr:colOff>520801</xdr:colOff>
      <xdr:row>5</xdr:row>
      <xdr:rowOff>252091</xdr:rowOff>
    </xdr:to>
    <xdr:pic>
      <xdr:nvPicPr>
        <xdr:cNvPr id="6" name="Image 5">
          <a:extLst>
            <a:ext uri="{FF2B5EF4-FFF2-40B4-BE49-F238E27FC236}">
              <a16:creationId xmlns:a16="http://schemas.microsoft.com/office/drawing/2014/main" id="{0433B331-1975-D846-B95C-A4A07E45391F}"/>
            </a:ext>
          </a:extLst>
        </xdr:cNvPr>
        <xdr:cNvPicPr>
          <a:picLocks noChangeAspect="1"/>
        </xdr:cNvPicPr>
      </xdr:nvPicPr>
      <xdr:blipFill>
        <a:blip xmlns:r="http://schemas.openxmlformats.org/officeDocument/2006/relationships" r:embed="rId3"/>
        <a:stretch>
          <a:fillRect/>
        </a:stretch>
      </xdr:blipFill>
      <xdr:spPr>
        <a:xfrm>
          <a:off x="3619500" y="1603375"/>
          <a:ext cx="2060676" cy="36321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Q12"/>
  <sheetViews>
    <sheetView showGridLines="0" tabSelected="1" workbookViewId="0">
      <selection activeCell="G20" sqref="G20"/>
    </sheetView>
  </sheetViews>
  <sheetFormatPr baseColWidth="10" defaultRowHeight="15.6" x14ac:dyDescent="0.3"/>
  <cols>
    <col min="2" max="17" width="11" style="55"/>
  </cols>
  <sheetData>
    <row r="6" spans="3:17" ht="16.05" customHeight="1" x14ac:dyDescent="0.3">
      <c r="D6" s="206" t="s">
        <v>110</v>
      </c>
      <c r="E6" s="206"/>
      <c r="F6" s="206"/>
      <c r="G6" s="206"/>
      <c r="H6" s="206"/>
      <c r="I6" s="206"/>
      <c r="J6" s="206"/>
      <c r="K6" s="206"/>
      <c r="L6" s="206"/>
      <c r="M6" s="206"/>
      <c r="N6" s="206"/>
      <c r="O6" s="206"/>
      <c r="P6" s="206"/>
    </row>
    <row r="7" spans="3:17" ht="16.05" customHeight="1" x14ac:dyDescent="0.3">
      <c r="D7" s="206"/>
      <c r="E7" s="206"/>
      <c r="F7" s="206"/>
      <c r="G7" s="206"/>
      <c r="H7" s="206"/>
      <c r="I7" s="206"/>
      <c r="J7" s="206"/>
      <c r="K7" s="206"/>
      <c r="L7" s="206"/>
      <c r="M7" s="206"/>
      <c r="N7" s="206"/>
      <c r="O7" s="206"/>
      <c r="P7" s="206"/>
    </row>
    <row r="8" spans="3:17" ht="16.05" customHeight="1" x14ac:dyDescent="0.3">
      <c r="D8" s="206"/>
      <c r="E8" s="206"/>
      <c r="F8" s="206"/>
      <c r="G8" s="206"/>
      <c r="H8" s="206"/>
      <c r="I8" s="206"/>
      <c r="J8" s="206"/>
      <c r="K8" s="206"/>
      <c r="L8" s="206"/>
      <c r="M8" s="206"/>
      <c r="N8" s="206"/>
      <c r="O8" s="206"/>
      <c r="P8" s="206"/>
    </row>
    <row r="9" spans="3:17" ht="16.05" customHeight="1" x14ac:dyDescent="0.3">
      <c r="D9" s="206"/>
      <c r="E9" s="206"/>
      <c r="F9" s="206"/>
      <c r="G9" s="206"/>
      <c r="H9" s="206"/>
      <c r="I9" s="206"/>
      <c r="J9" s="206"/>
      <c r="K9" s="206"/>
      <c r="L9" s="206"/>
      <c r="M9" s="206"/>
      <c r="N9" s="206"/>
      <c r="O9" s="206"/>
      <c r="P9" s="206"/>
    </row>
    <row r="12" spans="3:17" ht="257.39999999999998" customHeight="1" x14ac:dyDescent="0.3">
      <c r="C12" s="205"/>
      <c r="D12" s="207" t="s">
        <v>107</v>
      </c>
      <c r="E12" s="207"/>
      <c r="F12" s="207"/>
      <c r="G12" s="207"/>
      <c r="H12" s="207"/>
      <c r="I12" s="207"/>
      <c r="J12" s="207"/>
      <c r="K12" s="207"/>
      <c r="L12" s="207"/>
      <c r="M12" s="207"/>
      <c r="N12" s="207"/>
      <c r="O12" s="207"/>
      <c r="P12" s="207"/>
      <c r="Q12" s="205"/>
    </row>
  </sheetData>
  <sheetProtection algorithmName="SHA-512" hashValue="LzBWy2RdQPlNni2HneU4+Rk6wqMhyoUboyDMTQBgFmUt5HvJS1GfM5jtW8BD46QKAEAMj8uSRvADZl0WYo9BqA==" saltValue="Dpo4KA90pm2dRhDWaDsFBg==" spinCount="100000" sheet="1" objects="1" scenarios="1" selectLockedCells="1" selectUnlockedCells="1"/>
  <mergeCells count="2">
    <mergeCell ref="D6:P9"/>
    <mergeCell ref="D12:P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41E2"/>
  </sheetPr>
  <dimension ref="A1:AM44"/>
  <sheetViews>
    <sheetView showGridLines="0" topLeftCell="A6" zoomScale="80" zoomScaleNormal="80" workbookViewId="0">
      <selection activeCell="I5" sqref="I5"/>
    </sheetView>
  </sheetViews>
  <sheetFormatPr baseColWidth="10" defaultColWidth="10.796875" defaultRowHeight="15.6" x14ac:dyDescent="0.3"/>
  <cols>
    <col min="1" max="1" width="10.796875" style="1"/>
    <col min="2" max="3" width="18.69921875" style="1" customWidth="1"/>
    <col min="4" max="4" width="15" style="1" customWidth="1"/>
    <col min="5" max="39" width="14.796875" style="1" customWidth="1"/>
    <col min="40" max="47" width="13" style="1" customWidth="1"/>
    <col min="48" max="66" width="10.796875" style="1"/>
    <col min="67" max="67" width="9.796875" style="1" customWidth="1"/>
    <col min="68" max="16384" width="10.796875" style="1"/>
  </cols>
  <sheetData>
    <row r="1" spans="1:32" ht="58.05" customHeight="1" x14ac:dyDescent="0.3">
      <c r="G1" s="255" t="s">
        <v>111</v>
      </c>
      <c r="H1" s="255"/>
      <c r="I1" s="255"/>
      <c r="J1" s="255"/>
      <c r="K1" s="255"/>
      <c r="L1" s="255"/>
      <c r="M1" s="255"/>
      <c r="N1" s="255"/>
      <c r="O1" s="255"/>
    </row>
    <row r="4" spans="1:32" ht="28.95" customHeight="1" x14ac:dyDescent="0.3">
      <c r="C4" s="71" t="s">
        <v>109</v>
      </c>
      <c r="G4" s="255" t="s">
        <v>108</v>
      </c>
      <c r="H4" s="255"/>
      <c r="I4" s="256" t="s">
        <v>114</v>
      </c>
      <c r="J4" s="256"/>
      <c r="K4" s="256"/>
      <c r="L4" s="256"/>
      <c r="M4" s="256"/>
      <c r="N4" s="256"/>
      <c r="O4" s="256"/>
    </row>
    <row r="6" spans="1:32" ht="97.05" customHeight="1" x14ac:dyDescent="0.4">
      <c r="A6" s="257" t="s">
        <v>104</v>
      </c>
      <c r="B6" s="258"/>
      <c r="C6" s="258"/>
      <c r="D6" s="258"/>
      <c r="I6" s="10"/>
      <c r="N6" s="3"/>
    </row>
    <row r="7" spans="1:32" ht="25.05" customHeight="1" x14ac:dyDescent="0.3">
      <c r="C7" s="2"/>
      <c r="F7" s="2"/>
      <c r="G7" s="2"/>
      <c r="J7" s="2"/>
      <c r="K7" s="2"/>
      <c r="L7" s="2"/>
      <c r="M7" s="2"/>
      <c r="N7" s="2"/>
      <c r="O7" s="2"/>
      <c r="P7" s="9"/>
      <c r="Q7" s="2"/>
      <c r="R7" s="2"/>
      <c r="S7" s="2"/>
      <c r="T7" s="2"/>
      <c r="U7" s="24"/>
      <c r="V7" s="2"/>
      <c r="W7" s="2"/>
    </row>
    <row r="8" spans="1:32" ht="33" customHeight="1" thickBot="1" x14ac:dyDescent="0.35">
      <c r="A8" s="54" t="s">
        <v>68</v>
      </c>
      <c r="E8" s="10"/>
      <c r="AC8" s="3" t="s">
        <v>2</v>
      </c>
    </row>
    <row r="9" spans="1:32" ht="49.95" customHeight="1" thickBot="1" x14ac:dyDescent="0.35">
      <c r="A9" s="232" t="s">
        <v>0</v>
      </c>
      <c r="B9" s="233"/>
      <c r="C9" s="233"/>
      <c r="D9" s="234"/>
      <c r="E9" s="249" t="s">
        <v>13</v>
      </c>
      <c r="F9" s="230"/>
      <c r="G9" s="231"/>
      <c r="H9" s="250" t="s">
        <v>64</v>
      </c>
      <c r="I9" s="251"/>
      <c r="J9" s="252"/>
      <c r="K9" s="250" t="s">
        <v>65</v>
      </c>
      <c r="L9" s="253"/>
      <c r="M9" s="254"/>
      <c r="N9" s="250" t="s">
        <v>66</v>
      </c>
      <c r="O9" s="253"/>
      <c r="P9" s="254"/>
      <c r="Q9" s="250" t="s">
        <v>7</v>
      </c>
      <c r="R9" s="253"/>
      <c r="S9" s="254"/>
      <c r="T9" s="249" t="s">
        <v>63</v>
      </c>
      <c r="U9" s="230"/>
      <c r="V9" s="231"/>
      <c r="W9" s="210" t="s">
        <v>60</v>
      </c>
      <c r="X9" s="211"/>
      <c r="Y9" s="212"/>
      <c r="Z9" s="210" t="s">
        <v>61</v>
      </c>
      <c r="AA9" s="211"/>
      <c r="AB9" s="212"/>
      <c r="AC9" s="210" t="s">
        <v>62</v>
      </c>
      <c r="AD9" s="211"/>
      <c r="AE9" s="212"/>
    </row>
    <row r="10" spans="1:32" ht="24" customHeight="1" thickBot="1" x14ac:dyDescent="0.35">
      <c r="A10" s="235"/>
      <c r="B10" s="236"/>
      <c r="C10" s="236"/>
      <c r="D10" s="237"/>
      <c r="E10" s="242" t="s">
        <v>56</v>
      </c>
      <c r="F10" s="240"/>
      <c r="G10" s="241"/>
      <c r="H10" s="242" t="s">
        <v>56</v>
      </c>
      <c r="I10" s="240"/>
      <c r="J10" s="241"/>
      <c r="K10" s="242" t="s">
        <v>57</v>
      </c>
      <c r="L10" s="240"/>
      <c r="M10" s="241"/>
      <c r="N10" s="242" t="s">
        <v>56</v>
      </c>
      <c r="O10" s="240"/>
      <c r="P10" s="241"/>
      <c r="Q10" s="242" t="s">
        <v>57</v>
      </c>
      <c r="R10" s="240"/>
      <c r="S10" s="241"/>
      <c r="T10" s="242" t="s">
        <v>57</v>
      </c>
      <c r="U10" s="240"/>
      <c r="V10" s="241"/>
      <c r="W10" s="242" t="s">
        <v>57</v>
      </c>
      <c r="X10" s="240"/>
      <c r="Y10" s="241"/>
      <c r="Z10" s="242" t="s">
        <v>57</v>
      </c>
      <c r="AA10" s="240"/>
      <c r="AB10" s="241"/>
      <c r="AC10" s="242" t="s">
        <v>57</v>
      </c>
      <c r="AD10" s="240"/>
      <c r="AE10" s="241"/>
    </row>
    <row r="11" spans="1:32" ht="78.599999999999994" thickBot="1" x14ac:dyDescent="0.35">
      <c r="A11" s="53" t="s">
        <v>14</v>
      </c>
      <c r="B11" s="264" t="s">
        <v>15</v>
      </c>
      <c r="C11" s="265"/>
      <c r="D11" s="27" t="s">
        <v>16</v>
      </c>
      <c r="E11" s="19" t="s">
        <v>17</v>
      </c>
      <c r="F11" s="20" t="s">
        <v>95</v>
      </c>
      <c r="G11" s="21" t="s">
        <v>96</v>
      </c>
      <c r="H11" s="56" t="s">
        <v>17</v>
      </c>
      <c r="I11" s="57" t="s">
        <v>95</v>
      </c>
      <c r="J11" s="58" t="s">
        <v>96</v>
      </c>
      <c r="K11" s="56" t="s">
        <v>17</v>
      </c>
      <c r="L11" s="57" t="s">
        <v>95</v>
      </c>
      <c r="M11" s="58" t="s">
        <v>96</v>
      </c>
      <c r="N11" s="56" t="s">
        <v>17</v>
      </c>
      <c r="O11" s="57" t="s">
        <v>95</v>
      </c>
      <c r="P11" s="58" t="s">
        <v>96</v>
      </c>
      <c r="Q11" s="56" t="s">
        <v>17</v>
      </c>
      <c r="R11" s="57" t="s">
        <v>95</v>
      </c>
      <c r="S11" s="58" t="s">
        <v>96</v>
      </c>
      <c r="T11" s="19" t="s">
        <v>17</v>
      </c>
      <c r="U11" s="20" t="s">
        <v>95</v>
      </c>
      <c r="V11" s="21" t="s">
        <v>96</v>
      </c>
      <c r="W11" s="19" t="s">
        <v>17</v>
      </c>
      <c r="X11" s="20" t="s">
        <v>95</v>
      </c>
      <c r="Y11" s="21" t="s">
        <v>96</v>
      </c>
      <c r="Z11" s="19" t="s">
        <v>17</v>
      </c>
      <c r="AA11" s="20" t="s">
        <v>95</v>
      </c>
      <c r="AB11" s="21" t="s">
        <v>96</v>
      </c>
      <c r="AC11" s="19" t="s">
        <v>17</v>
      </c>
      <c r="AD11" s="20" t="s">
        <v>95</v>
      </c>
      <c r="AE11" s="21" t="s">
        <v>96</v>
      </c>
    </row>
    <row r="12" spans="1:32" ht="25.95" customHeight="1" x14ac:dyDescent="0.3">
      <c r="A12" s="243">
        <v>43110</v>
      </c>
      <c r="B12" s="247" t="s">
        <v>89</v>
      </c>
      <c r="C12" s="248"/>
      <c r="D12" s="12">
        <v>150</v>
      </c>
      <c r="E12" s="5">
        <v>120</v>
      </c>
      <c r="F12" s="8">
        <f t="shared" ref="F12:F17" si="0">E12/D12</f>
        <v>0.8</v>
      </c>
      <c r="G12" s="11" t="s">
        <v>30</v>
      </c>
      <c r="H12" s="5">
        <v>100</v>
      </c>
      <c r="I12" s="8">
        <f>H12/D12</f>
        <v>0.66666666666666663</v>
      </c>
      <c r="J12" s="11" t="s">
        <v>30</v>
      </c>
      <c r="K12" s="5">
        <v>15</v>
      </c>
      <c r="L12" s="8">
        <f>K12/D12</f>
        <v>0.1</v>
      </c>
      <c r="M12" s="11" t="s">
        <v>30</v>
      </c>
      <c r="N12" s="5">
        <v>2</v>
      </c>
      <c r="O12" s="8">
        <f>N12/D12</f>
        <v>1.3333333333333334E-2</v>
      </c>
      <c r="P12" s="11" t="s">
        <v>30</v>
      </c>
      <c r="Q12" s="5">
        <v>3</v>
      </c>
      <c r="R12" s="8">
        <f>Q12/D12</f>
        <v>0.02</v>
      </c>
      <c r="S12" s="11" t="s">
        <v>30</v>
      </c>
      <c r="T12" s="22">
        <v>2</v>
      </c>
      <c r="U12" s="8">
        <f t="shared" ref="U12:U17" si="1">T12/D12</f>
        <v>1.3333333333333334E-2</v>
      </c>
      <c r="V12" s="11" t="s">
        <v>30</v>
      </c>
      <c r="W12" s="22">
        <v>20</v>
      </c>
      <c r="X12" s="8">
        <f t="shared" ref="X12:X17" si="2">W12/D12</f>
        <v>0.13333333333333333</v>
      </c>
      <c r="Y12" s="11" t="s">
        <v>30</v>
      </c>
      <c r="Z12" s="22">
        <v>0</v>
      </c>
      <c r="AA12" s="8">
        <f t="shared" ref="AA12:AA17" si="3">Z12/D12</f>
        <v>0</v>
      </c>
      <c r="AB12" s="11" t="s">
        <v>30</v>
      </c>
      <c r="AC12" s="22">
        <v>8</v>
      </c>
      <c r="AD12" s="8">
        <f t="shared" ref="AD12:AD17" si="4">AC12/D12</f>
        <v>5.3333333333333337E-2</v>
      </c>
      <c r="AE12" s="11" t="s">
        <v>30</v>
      </c>
      <c r="AF12" s="35"/>
    </row>
    <row r="13" spans="1:32" ht="25.95" customHeight="1" thickBot="1" x14ac:dyDescent="0.35">
      <c r="A13" s="244"/>
      <c r="B13" s="245" t="s">
        <v>90</v>
      </c>
      <c r="C13" s="246"/>
      <c r="D13" s="13">
        <v>45</v>
      </c>
      <c r="E13" s="6">
        <v>43</v>
      </c>
      <c r="F13" s="30">
        <f t="shared" si="0"/>
        <v>0.9555555555555556</v>
      </c>
      <c r="G13" s="16" t="s">
        <v>30</v>
      </c>
      <c r="H13" s="6">
        <v>40</v>
      </c>
      <c r="I13" s="15">
        <f t="shared" ref="I13:I17" si="5">H13/D13</f>
        <v>0.88888888888888884</v>
      </c>
      <c r="J13" s="16" t="s">
        <v>30</v>
      </c>
      <c r="K13" s="6">
        <v>3</v>
      </c>
      <c r="L13" s="15">
        <f t="shared" ref="L13:L17" si="6">K13/D13</f>
        <v>6.6666666666666666E-2</v>
      </c>
      <c r="M13" s="16" t="s">
        <v>30</v>
      </c>
      <c r="N13" s="6">
        <v>0</v>
      </c>
      <c r="O13" s="15">
        <f t="shared" ref="O13:O17" si="7">N13/D13</f>
        <v>0</v>
      </c>
      <c r="P13" s="16" t="s">
        <v>30</v>
      </c>
      <c r="Q13" s="6">
        <v>0</v>
      </c>
      <c r="R13" s="15">
        <f t="shared" ref="R13:R17" si="8">Q13/D13</f>
        <v>0</v>
      </c>
      <c r="S13" s="16" t="s">
        <v>30</v>
      </c>
      <c r="T13" s="23">
        <v>0</v>
      </c>
      <c r="U13" s="15">
        <f t="shared" si="1"/>
        <v>0</v>
      </c>
      <c r="V13" s="16" t="s">
        <v>30</v>
      </c>
      <c r="W13" s="23">
        <v>0</v>
      </c>
      <c r="X13" s="15">
        <f t="shared" si="2"/>
        <v>0</v>
      </c>
      <c r="Y13" s="16" t="s">
        <v>30</v>
      </c>
      <c r="Z13" s="23">
        <v>2</v>
      </c>
      <c r="AA13" s="15">
        <f t="shared" si="3"/>
        <v>4.4444444444444446E-2</v>
      </c>
      <c r="AB13" s="16" t="s">
        <v>30</v>
      </c>
      <c r="AC13" s="23">
        <v>0</v>
      </c>
      <c r="AD13" s="15">
        <f t="shared" si="4"/>
        <v>0</v>
      </c>
      <c r="AE13" s="16" t="s">
        <v>30</v>
      </c>
      <c r="AF13" s="35"/>
    </row>
    <row r="14" spans="1:32" ht="25.95" customHeight="1" x14ac:dyDescent="0.3">
      <c r="A14" s="243">
        <v>43476</v>
      </c>
      <c r="B14" s="247" t="s">
        <v>89</v>
      </c>
      <c r="C14" s="248"/>
      <c r="D14" s="12">
        <v>114</v>
      </c>
      <c r="E14" s="5">
        <v>75</v>
      </c>
      <c r="F14" s="8">
        <f t="shared" si="0"/>
        <v>0.65789473684210531</v>
      </c>
      <c r="G14" s="11">
        <f>F14-F12</f>
        <v>-0.14210526315789473</v>
      </c>
      <c r="H14" s="5">
        <v>57</v>
      </c>
      <c r="I14" s="8">
        <f t="shared" si="5"/>
        <v>0.5</v>
      </c>
      <c r="J14" s="11">
        <f>I14-I12</f>
        <v>-0.16666666666666663</v>
      </c>
      <c r="K14" s="5">
        <v>57</v>
      </c>
      <c r="L14" s="8">
        <f t="shared" si="6"/>
        <v>0.5</v>
      </c>
      <c r="M14" s="11">
        <f>L14-L12</f>
        <v>0.4</v>
      </c>
      <c r="N14" s="5">
        <v>57</v>
      </c>
      <c r="O14" s="8">
        <f t="shared" si="7"/>
        <v>0.5</v>
      </c>
      <c r="P14" s="11">
        <f>O14-O12</f>
        <v>0.48666666666666669</v>
      </c>
      <c r="Q14" s="5">
        <v>57</v>
      </c>
      <c r="R14" s="8">
        <f t="shared" si="8"/>
        <v>0.5</v>
      </c>
      <c r="S14" s="11">
        <f>R14-R12</f>
        <v>0.48</v>
      </c>
      <c r="T14" s="22">
        <v>3</v>
      </c>
      <c r="U14" s="8">
        <f t="shared" si="1"/>
        <v>2.6315789473684209E-2</v>
      </c>
      <c r="V14" s="11">
        <f>U14-U12</f>
        <v>1.2982456140350875E-2</v>
      </c>
      <c r="W14" s="22">
        <v>16</v>
      </c>
      <c r="X14" s="8">
        <f t="shared" si="2"/>
        <v>0.14035087719298245</v>
      </c>
      <c r="Y14" s="11">
        <f>X14-X12</f>
        <v>7.0175438596491169E-3</v>
      </c>
      <c r="Z14" s="22">
        <v>0</v>
      </c>
      <c r="AA14" s="8">
        <f t="shared" si="3"/>
        <v>0</v>
      </c>
      <c r="AB14" s="11">
        <f>AA14-AA12</f>
        <v>0</v>
      </c>
      <c r="AC14" s="22">
        <v>20</v>
      </c>
      <c r="AD14" s="8">
        <f t="shared" si="4"/>
        <v>0.17543859649122806</v>
      </c>
      <c r="AE14" s="11">
        <f>AD14-AD12</f>
        <v>0.12210526315789472</v>
      </c>
      <c r="AF14" s="35"/>
    </row>
    <row r="15" spans="1:32" ht="25.95" customHeight="1" thickBot="1" x14ac:dyDescent="0.35">
      <c r="A15" s="244"/>
      <c r="B15" s="245" t="s">
        <v>90</v>
      </c>
      <c r="C15" s="246"/>
      <c r="D15" s="13">
        <v>30</v>
      </c>
      <c r="E15" s="6">
        <v>25</v>
      </c>
      <c r="F15" s="30">
        <f t="shared" si="0"/>
        <v>0.83333333333333337</v>
      </c>
      <c r="G15" s="16">
        <f>F15-F13</f>
        <v>-0.12222222222222223</v>
      </c>
      <c r="H15" s="6">
        <v>25</v>
      </c>
      <c r="I15" s="15">
        <f t="shared" si="5"/>
        <v>0.83333333333333337</v>
      </c>
      <c r="J15" s="16">
        <f>I15-I13</f>
        <v>-5.5555555555555469E-2</v>
      </c>
      <c r="K15" s="6">
        <v>25</v>
      </c>
      <c r="L15" s="15">
        <f t="shared" si="6"/>
        <v>0.83333333333333337</v>
      </c>
      <c r="M15" s="16">
        <f>L15-L13</f>
        <v>0.76666666666666672</v>
      </c>
      <c r="N15" s="6">
        <v>25</v>
      </c>
      <c r="O15" s="15">
        <f t="shared" si="7"/>
        <v>0.83333333333333337</v>
      </c>
      <c r="P15" s="16">
        <f>O15-O13</f>
        <v>0.83333333333333337</v>
      </c>
      <c r="Q15" s="6">
        <v>25</v>
      </c>
      <c r="R15" s="15">
        <f t="shared" si="8"/>
        <v>0.83333333333333337</v>
      </c>
      <c r="S15" s="16">
        <f>R15-R13</f>
        <v>0.83333333333333337</v>
      </c>
      <c r="T15" s="23">
        <v>0</v>
      </c>
      <c r="U15" s="15">
        <f t="shared" si="1"/>
        <v>0</v>
      </c>
      <c r="V15" s="16">
        <f>U15-U13</f>
        <v>0</v>
      </c>
      <c r="W15" s="23">
        <v>0</v>
      </c>
      <c r="X15" s="15">
        <f t="shared" si="2"/>
        <v>0</v>
      </c>
      <c r="Y15" s="16">
        <f>X15-X13</f>
        <v>0</v>
      </c>
      <c r="Z15" s="23">
        <v>5</v>
      </c>
      <c r="AA15" s="15">
        <f t="shared" si="3"/>
        <v>0.16666666666666666</v>
      </c>
      <c r="AB15" s="16">
        <f>AA15-AA13</f>
        <v>0.1222222222222222</v>
      </c>
      <c r="AC15" s="23">
        <v>0</v>
      </c>
      <c r="AD15" s="15">
        <f t="shared" si="4"/>
        <v>0</v>
      </c>
      <c r="AE15" s="16">
        <f>AD15-AD13</f>
        <v>0</v>
      </c>
      <c r="AF15" s="35"/>
    </row>
    <row r="16" spans="1:32" ht="25.95" customHeight="1" x14ac:dyDescent="0.3">
      <c r="A16" s="243">
        <v>43842</v>
      </c>
      <c r="B16" s="247" t="s">
        <v>89</v>
      </c>
      <c r="C16" s="248"/>
      <c r="D16" s="12">
        <v>110</v>
      </c>
      <c r="E16" s="5" t="s">
        <v>18</v>
      </c>
      <c r="F16" s="8" t="e">
        <f t="shared" si="0"/>
        <v>#VALUE!</v>
      </c>
      <c r="G16" s="11" t="e">
        <f>F16-F14</f>
        <v>#VALUE!</v>
      </c>
      <c r="H16" s="5" t="s">
        <v>18</v>
      </c>
      <c r="I16" s="8" t="e">
        <f t="shared" si="5"/>
        <v>#VALUE!</v>
      </c>
      <c r="J16" s="11" t="e">
        <f>I16-I14</f>
        <v>#VALUE!</v>
      </c>
      <c r="K16" s="5" t="s">
        <v>18</v>
      </c>
      <c r="L16" s="8" t="e">
        <f t="shared" si="6"/>
        <v>#VALUE!</v>
      </c>
      <c r="M16" s="11" t="e">
        <f>L16-L14</f>
        <v>#VALUE!</v>
      </c>
      <c r="N16" s="5" t="s">
        <v>18</v>
      </c>
      <c r="O16" s="8" t="e">
        <f t="shared" si="7"/>
        <v>#VALUE!</v>
      </c>
      <c r="P16" s="11" t="e">
        <f>O16-O14</f>
        <v>#VALUE!</v>
      </c>
      <c r="Q16" s="5" t="s">
        <v>18</v>
      </c>
      <c r="R16" s="8" t="e">
        <f t="shared" si="8"/>
        <v>#VALUE!</v>
      </c>
      <c r="S16" s="11" t="e">
        <f>R16-R14</f>
        <v>#VALUE!</v>
      </c>
      <c r="T16" s="22" t="s">
        <v>18</v>
      </c>
      <c r="U16" s="8" t="e">
        <f t="shared" si="1"/>
        <v>#VALUE!</v>
      </c>
      <c r="V16" s="11" t="e">
        <f>U16-U14</f>
        <v>#VALUE!</v>
      </c>
      <c r="W16" s="22" t="s">
        <v>18</v>
      </c>
      <c r="X16" s="8" t="e">
        <f t="shared" si="2"/>
        <v>#VALUE!</v>
      </c>
      <c r="Y16" s="11" t="e">
        <f>X16-X14</f>
        <v>#VALUE!</v>
      </c>
      <c r="Z16" s="22" t="s">
        <v>18</v>
      </c>
      <c r="AA16" s="8" t="e">
        <f t="shared" si="3"/>
        <v>#VALUE!</v>
      </c>
      <c r="AB16" s="11" t="e">
        <f>AA16-AA14</f>
        <v>#VALUE!</v>
      </c>
      <c r="AC16" s="22" t="s">
        <v>18</v>
      </c>
      <c r="AD16" s="8" t="e">
        <f t="shared" si="4"/>
        <v>#VALUE!</v>
      </c>
      <c r="AE16" s="11" t="e">
        <f>AD16-AD14</f>
        <v>#VALUE!</v>
      </c>
    </row>
    <row r="17" spans="1:39" ht="25.95" customHeight="1" thickBot="1" x14ac:dyDescent="0.35">
      <c r="A17" s="244"/>
      <c r="B17" s="245" t="s">
        <v>90</v>
      </c>
      <c r="C17" s="246"/>
      <c r="D17" s="13">
        <v>25</v>
      </c>
      <c r="E17" s="6" t="s">
        <v>18</v>
      </c>
      <c r="F17" s="30" t="e">
        <f t="shared" si="0"/>
        <v>#VALUE!</v>
      </c>
      <c r="G17" s="16" t="e">
        <f>F17-F15</f>
        <v>#VALUE!</v>
      </c>
      <c r="H17" s="6" t="s">
        <v>18</v>
      </c>
      <c r="I17" s="15" t="e">
        <f t="shared" si="5"/>
        <v>#VALUE!</v>
      </c>
      <c r="J17" s="16" t="e">
        <f>I17-I15</f>
        <v>#VALUE!</v>
      </c>
      <c r="K17" s="6" t="s">
        <v>18</v>
      </c>
      <c r="L17" s="15" t="e">
        <f t="shared" si="6"/>
        <v>#VALUE!</v>
      </c>
      <c r="M17" s="16" t="e">
        <f>L17-L15</f>
        <v>#VALUE!</v>
      </c>
      <c r="N17" s="6" t="s">
        <v>18</v>
      </c>
      <c r="O17" s="15" t="e">
        <f t="shared" si="7"/>
        <v>#VALUE!</v>
      </c>
      <c r="P17" s="16" t="e">
        <f>O17-O15</f>
        <v>#VALUE!</v>
      </c>
      <c r="Q17" s="6" t="s">
        <v>18</v>
      </c>
      <c r="R17" s="15" t="e">
        <f t="shared" si="8"/>
        <v>#VALUE!</v>
      </c>
      <c r="S17" s="16" t="e">
        <f>R17-R15</f>
        <v>#VALUE!</v>
      </c>
      <c r="T17" s="23" t="s">
        <v>18</v>
      </c>
      <c r="U17" s="15" t="e">
        <f t="shared" si="1"/>
        <v>#VALUE!</v>
      </c>
      <c r="V17" s="16" t="e">
        <f>U17-U15</f>
        <v>#VALUE!</v>
      </c>
      <c r="W17" s="23" t="s">
        <v>18</v>
      </c>
      <c r="X17" s="15" t="e">
        <f t="shared" si="2"/>
        <v>#VALUE!</v>
      </c>
      <c r="Y17" s="16" t="e">
        <f>X17-X15</f>
        <v>#VALUE!</v>
      </c>
      <c r="Z17" s="23" t="s">
        <v>18</v>
      </c>
      <c r="AA17" s="15" t="e">
        <f t="shared" si="3"/>
        <v>#VALUE!</v>
      </c>
      <c r="AB17" s="16" t="e">
        <f>AA17-AA15</f>
        <v>#VALUE!</v>
      </c>
      <c r="AC17" s="23" t="s">
        <v>18</v>
      </c>
      <c r="AD17" s="15" t="e">
        <f t="shared" si="4"/>
        <v>#VALUE!</v>
      </c>
      <c r="AE17" s="16" t="e">
        <f>AD17-AD15</f>
        <v>#VALUE!</v>
      </c>
    </row>
    <row r="20" spans="1:39" ht="16.2" thickBot="1" x14ac:dyDescent="0.35">
      <c r="AB20" s="31"/>
      <c r="AF20" s="31"/>
    </row>
    <row r="21" spans="1:39" s="4" customFormat="1" ht="51" customHeight="1" thickBot="1" x14ac:dyDescent="0.35">
      <c r="A21" s="224" t="s">
        <v>41</v>
      </c>
      <c r="B21" s="225"/>
      <c r="C21" s="226"/>
      <c r="D21" s="210" t="s">
        <v>35</v>
      </c>
      <c r="E21" s="230"/>
      <c r="F21" s="231"/>
      <c r="G21" s="210" t="s">
        <v>43</v>
      </c>
      <c r="H21" s="211"/>
      <c r="I21" s="212"/>
      <c r="J21" s="210" t="s">
        <v>44</v>
      </c>
      <c r="K21" s="211"/>
      <c r="L21" s="212"/>
      <c r="M21" s="210" t="s">
        <v>36</v>
      </c>
      <c r="N21" s="211"/>
      <c r="O21" s="212"/>
      <c r="P21" s="210" t="s">
        <v>37</v>
      </c>
      <c r="Q21" s="211"/>
      <c r="R21" s="212"/>
      <c r="S21" s="210" t="s">
        <v>47</v>
      </c>
      <c r="T21" s="211"/>
      <c r="U21" s="212"/>
      <c r="V21" s="210" t="s">
        <v>50</v>
      </c>
      <c r="W21" s="211"/>
      <c r="X21" s="212"/>
      <c r="Y21" s="210" t="s">
        <v>49</v>
      </c>
      <c r="Z21" s="211"/>
      <c r="AA21" s="212"/>
      <c r="AB21" s="210" t="s">
        <v>38</v>
      </c>
      <c r="AC21" s="211"/>
      <c r="AD21" s="212"/>
      <c r="AE21" s="210" t="s">
        <v>39</v>
      </c>
      <c r="AF21" s="211"/>
      <c r="AG21" s="212"/>
      <c r="AH21" s="210" t="s">
        <v>52</v>
      </c>
      <c r="AI21" s="211"/>
      <c r="AJ21" s="212"/>
      <c r="AK21" s="210" t="s">
        <v>40</v>
      </c>
      <c r="AL21" s="211"/>
      <c r="AM21" s="212"/>
    </row>
    <row r="22" spans="1:39" s="4" customFormat="1" ht="25.95" customHeight="1" thickBot="1" x14ac:dyDescent="0.35">
      <c r="A22" s="227"/>
      <c r="B22" s="228"/>
      <c r="C22" s="229"/>
      <c r="D22" s="240" t="s">
        <v>34</v>
      </c>
      <c r="E22" s="240"/>
      <c r="F22" s="240"/>
      <c r="G22" s="240"/>
      <c r="H22" s="240"/>
      <c r="I22" s="241"/>
      <c r="J22" s="242" t="s">
        <v>33</v>
      </c>
      <c r="K22" s="240"/>
      <c r="L22" s="240"/>
      <c r="M22" s="240"/>
      <c r="N22" s="240"/>
      <c r="O22" s="241"/>
      <c r="P22" s="242" t="s">
        <v>45</v>
      </c>
      <c r="Q22" s="240"/>
      <c r="R22" s="240"/>
      <c r="S22" s="240"/>
      <c r="T22" s="240"/>
      <c r="U22" s="241"/>
      <c r="V22" s="242" t="s">
        <v>48</v>
      </c>
      <c r="W22" s="240"/>
      <c r="X22" s="240"/>
      <c r="Y22" s="240"/>
      <c r="Z22" s="240"/>
      <c r="AA22" s="241"/>
      <c r="AB22" s="242" t="s">
        <v>46</v>
      </c>
      <c r="AC22" s="240"/>
      <c r="AD22" s="240"/>
      <c r="AE22" s="240"/>
      <c r="AF22" s="240"/>
      <c r="AG22" s="241"/>
      <c r="AH22" s="242" t="s">
        <v>51</v>
      </c>
      <c r="AI22" s="240"/>
      <c r="AJ22" s="240"/>
      <c r="AK22" s="240"/>
      <c r="AL22" s="240"/>
      <c r="AM22" s="241"/>
    </row>
    <row r="23" spans="1:39" ht="78" x14ac:dyDescent="0.3">
      <c r="A23" s="53" t="s">
        <v>14</v>
      </c>
      <c r="B23" s="67" t="s">
        <v>1</v>
      </c>
      <c r="C23" s="67" t="s">
        <v>58</v>
      </c>
      <c r="D23" s="42" t="s">
        <v>24</v>
      </c>
      <c r="E23" s="43" t="s">
        <v>95</v>
      </c>
      <c r="F23" s="44" t="s">
        <v>96</v>
      </c>
      <c r="G23" s="42" t="s">
        <v>42</v>
      </c>
      <c r="H23" s="43" t="s">
        <v>95</v>
      </c>
      <c r="I23" s="44" t="s">
        <v>96</v>
      </c>
      <c r="J23" s="42" t="s">
        <v>24</v>
      </c>
      <c r="K23" s="43" t="s">
        <v>95</v>
      </c>
      <c r="L23" s="44" t="s">
        <v>96</v>
      </c>
      <c r="M23" s="42" t="s">
        <v>42</v>
      </c>
      <c r="N23" s="43" t="s">
        <v>95</v>
      </c>
      <c r="O23" s="44" t="s">
        <v>96</v>
      </c>
      <c r="P23" s="42" t="s">
        <v>24</v>
      </c>
      <c r="Q23" s="43" t="s">
        <v>95</v>
      </c>
      <c r="R23" s="44" t="s">
        <v>96</v>
      </c>
      <c r="S23" s="42" t="s">
        <v>42</v>
      </c>
      <c r="T23" s="43" t="s">
        <v>95</v>
      </c>
      <c r="U23" s="44" t="s">
        <v>96</v>
      </c>
      <c r="V23" s="42" t="s">
        <v>24</v>
      </c>
      <c r="W23" s="43" t="s">
        <v>95</v>
      </c>
      <c r="X23" s="44" t="s">
        <v>96</v>
      </c>
      <c r="Y23" s="42" t="s">
        <v>42</v>
      </c>
      <c r="Z23" s="43" t="s">
        <v>95</v>
      </c>
      <c r="AA23" s="44" t="s">
        <v>96</v>
      </c>
      <c r="AB23" s="42" t="s">
        <v>53</v>
      </c>
      <c r="AC23" s="43" t="s">
        <v>95</v>
      </c>
      <c r="AD23" s="44" t="s">
        <v>96</v>
      </c>
      <c r="AE23" s="42" t="s">
        <v>42</v>
      </c>
      <c r="AF23" s="43" t="s">
        <v>95</v>
      </c>
      <c r="AG23" s="44" t="s">
        <v>96</v>
      </c>
      <c r="AH23" s="42" t="s">
        <v>53</v>
      </c>
      <c r="AI23" s="43" t="s">
        <v>95</v>
      </c>
      <c r="AJ23" s="44" t="s">
        <v>96</v>
      </c>
      <c r="AK23" s="42" t="s">
        <v>42</v>
      </c>
      <c r="AL23" s="43" t="s">
        <v>95</v>
      </c>
      <c r="AM23" s="44" t="s">
        <v>96</v>
      </c>
    </row>
    <row r="24" spans="1:39" ht="25.95" customHeight="1" x14ac:dyDescent="0.3">
      <c r="A24" s="33">
        <v>43110</v>
      </c>
      <c r="B24" s="28">
        <v>25</v>
      </c>
      <c r="C24" s="62">
        <v>100000</v>
      </c>
      <c r="D24" s="59">
        <v>8</v>
      </c>
      <c r="E24" s="18">
        <f>D24/B24</f>
        <v>0.32</v>
      </c>
      <c r="F24" s="65" t="s">
        <v>30</v>
      </c>
      <c r="G24" s="17">
        <v>60000</v>
      </c>
      <c r="H24" s="18">
        <f>G24/C24</f>
        <v>0.6</v>
      </c>
      <c r="I24" s="65" t="s">
        <v>30</v>
      </c>
      <c r="J24" s="26">
        <v>3</v>
      </c>
      <c r="K24" s="18">
        <f>J24/B24</f>
        <v>0.12</v>
      </c>
      <c r="L24" s="65" t="s">
        <v>30</v>
      </c>
      <c r="M24" s="17">
        <v>18000</v>
      </c>
      <c r="N24" s="18">
        <f>M24/$C24</f>
        <v>0.18</v>
      </c>
      <c r="O24" s="65" t="s">
        <v>30</v>
      </c>
      <c r="P24" s="26">
        <v>4</v>
      </c>
      <c r="Q24" s="18">
        <f>P24/B24</f>
        <v>0.16</v>
      </c>
      <c r="R24" s="65" t="s">
        <v>30</v>
      </c>
      <c r="S24" s="17">
        <v>4000</v>
      </c>
      <c r="T24" s="18">
        <f>S24/$C24</f>
        <v>0.04</v>
      </c>
      <c r="U24" s="65" t="s">
        <v>30</v>
      </c>
      <c r="V24" s="26">
        <v>4</v>
      </c>
      <c r="W24" s="18">
        <f>V24/B24</f>
        <v>0.16</v>
      </c>
      <c r="X24" s="65" t="s">
        <v>30</v>
      </c>
      <c r="Y24" s="17">
        <v>3000</v>
      </c>
      <c r="Z24" s="18">
        <f>Y24/$C24</f>
        <v>0.03</v>
      </c>
      <c r="AA24" s="65" t="s">
        <v>30</v>
      </c>
      <c r="AB24" s="26">
        <v>3</v>
      </c>
      <c r="AC24" s="18">
        <f>AB24/B24</f>
        <v>0.12</v>
      </c>
      <c r="AD24" s="65" t="s">
        <v>30</v>
      </c>
      <c r="AE24" s="17">
        <v>10000</v>
      </c>
      <c r="AF24" s="18">
        <f>AE24/$C24</f>
        <v>0.1</v>
      </c>
      <c r="AG24" s="65" t="s">
        <v>30</v>
      </c>
      <c r="AH24" s="26">
        <v>3</v>
      </c>
      <c r="AI24" s="18">
        <f>AH24/B24</f>
        <v>0.12</v>
      </c>
      <c r="AJ24" s="65" t="s">
        <v>30</v>
      </c>
      <c r="AK24" s="40">
        <v>5000</v>
      </c>
      <c r="AL24" s="18">
        <f>AK24/$C24</f>
        <v>0.05</v>
      </c>
      <c r="AM24" s="65" t="s">
        <v>30</v>
      </c>
    </row>
    <row r="25" spans="1:39" ht="25.95" customHeight="1" x14ac:dyDescent="0.3">
      <c r="A25" s="33">
        <v>43476</v>
      </c>
      <c r="B25" s="28">
        <v>28</v>
      </c>
      <c r="C25" s="63">
        <v>150000</v>
      </c>
      <c r="D25" s="60">
        <v>8</v>
      </c>
      <c r="E25" s="18">
        <f>D25/B25</f>
        <v>0.2857142857142857</v>
      </c>
      <c r="F25" s="14">
        <f>E25-E24</f>
        <v>-3.4285714285714308E-2</v>
      </c>
      <c r="G25" s="17">
        <v>76000</v>
      </c>
      <c r="H25" s="18">
        <f>G25/C25</f>
        <v>0.50666666666666671</v>
      </c>
      <c r="I25" s="14">
        <f>H25-H24</f>
        <v>-9.3333333333333268E-2</v>
      </c>
      <c r="J25" s="25">
        <v>5</v>
      </c>
      <c r="K25" s="18">
        <f>J25/B25</f>
        <v>0.17857142857142858</v>
      </c>
      <c r="L25" s="14">
        <f>K25-K24</f>
        <v>5.857142857142858E-2</v>
      </c>
      <c r="M25" s="17">
        <v>50000</v>
      </c>
      <c r="N25" s="18">
        <f>M25/$C25</f>
        <v>0.33333333333333331</v>
      </c>
      <c r="O25" s="14">
        <f>N25-N24</f>
        <v>0.15333333333333332</v>
      </c>
      <c r="P25" s="25">
        <v>4</v>
      </c>
      <c r="Q25" s="18">
        <f>P25/B25</f>
        <v>0.14285714285714285</v>
      </c>
      <c r="R25" s="14">
        <f>Q25-Q24</f>
        <v>-1.7142857142857154E-2</v>
      </c>
      <c r="S25" s="17">
        <v>3000</v>
      </c>
      <c r="T25" s="18">
        <f>S25/$C25</f>
        <v>0.02</v>
      </c>
      <c r="U25" s="14">
        <f>T25-T24</f>
        <v>-0.02</v>
      </c>
      <c r="V25" s="25">
        <v>5</v>
      </c>
      <c r="W25" s="18">
        <f>V25/B25</f>
        <v>0.17857142857142858</v>
      </c>
      <c r="X25" s="14">
        <f>W25-W24</f>
        <v>1.8571428571428572E-2</v>
      </c>
      <c r="Y25" s="17">
        <v>4000</v>
      </c>
      <c r="Z25" s="18">
        <f>Y25/$C25</f>
        <v>2.6666666666666668E-2</v>
      </c>
      <c r="AA25" s="14">
        <f>Z25-Z24</f>
        <v>-3.3333333333333305E-3</v>
      </c>
      <c r="AB25" s="25">
        <v>3</v>
      </c>
      <c r="AC25" s="18">
        <f>AB25/B25</f>
        <v>0.10714285714285714</v>
      </c>
      <c r="AD25" s="14">
        <f>AC25-AC24</f>
        <v>-1.2857142857142859E-2</v>
      </c>
      <c r="AE25" s="17">
        <v>10000</v>
      </c>
      <c r="AF25" s="18">
        <f>AE25/$C25</f>
        <v>6.6666666666666666E-2</v>
      </c>
      <c r="AG25" s="14">
        <f>AF25-AF24</f>
        <v>-3.333333333333334E-2</v>
      </c>
      <c r="AH25" s="25">
        <v>3</v>
      </c>
      <c r="AI25" s="18">
        <f>AH25/B25</f>
        <v>0.10714285714285714</v>
      </c>
      <c r="AJ25" s="14">
        <f>AI25-AI24</f>
        <v>-1.2857142857142859E-2</v>
      </c>
      <c r="AK25" s="17">
        <v>7000</v>
      </c>
      <c r="AL25" s="18">
        <f>AK25/$C25</f>
        <v>4.6666666666666669E-2</v>
      </c>
      <c r="AM25" s="14">
        <f>AL25-AL24</f>
        <v>-3.333333333333334E-3</v>
      </c>
    </row>
    <row r="26" spans="1:39" ht="25.95" customHeight="1" thickBot="1" x14ac:dyDescent="0.35">
      <c r="A26" s="34">
        <v>43841</v>
      </c>
      <c r="B26" s="29">
        <v>30</v>
      </c>
      <c r="C26" s="64">
        <v>150000</v>
      </c>
      <c r="D26" s="61">
        <v>9</v>
      </c>
      <c r="E26" s="30">
        <f>D26/B26</f>
        <v>0.3</v>
      </c>
      <c r="F26" s="39">
        <f>E26-E25</f>
        <v>1.428571428571429E-2</v>
      </c>
      <c r="G26" s="38">
        <v>80000</v>
      </c>
      <c r="H26" s="30">
        <f>G26/C26</f>
        <v>0.53333333333333333</v>
      </c>
      <c r="I26" s="39">
        <f>H26-H25</f>
        <v>2.6666666666666616E-2</v>
      </c>
      <c r="J26" s="23">
        <v>4</v>
      </c>
      <c r="K26" s="30">
        <f>J26/B26</f>
        <v>0.13333333333333333</v>
      </c>
      <c r="L26" s="30">
        <f>K26-K25</f>
        <v>-4.5238095238095244E-2</v>
      </c>
      <c r="M26" s="38">
        <v>15000</v>
      </c>
      <c r="N26" s="30">
        <f>M26/$C26</f>
        <v>0.1</v>
      </c>
      <c r="O26" s="30">
        <f>N26-N25</f>
        <v>-0.23333333333333331</v>
      </c>
      <c r="P26" s="23">
        <v>5</v>
      </c>
      <c r="Q26" s="30">
        <f>P26/B26</f>
        <v>0.16666666666666666</v>
      </c>
      <c r="R26" s="39">
        <f>Q26-Q25</f>
        <v>2.3809523809523808E-2</v>
      </c>
      <c r="S26" s="38">
        <v>3200</v>
      </c>
      <c r="T26" s="30">
        <f>S26/$C26</f>
        <v>2.1333333333333333E-2</v>
      </c>
      <c r="U26" s="39">
        <f>T26-T25</f>
        <v>1.3333333333333322E-3</v>
      </c>
      <c r="V26" s="23">
        <v>5</v>
      </c>
      <c r="W26" s="30">
        <f>V26/B26</f>
        <v>0.16666666666666666</v>
      </c>
      <c r="X26" s="30">
        <f>W26-W25</f>
        <v>-1.1904761904761918E-2</v>
      </c>
      <c r="Y26" s="38">
        <v>5000</v>
      </c>
      <c r="Z26" s="30">
        <f>Y26/$C26</f>
        <v>3.3333333333333333E-2</v>
      </c>
      <c r="AA26" s="30">
        <f>Z26-Z25</f>
        <v>6.6666666666666645E-3</v>
      </c>
      <c r="AB26" s="23">
        <v>2</v>
      </c>
      <c r="AC26" s="30">
        <f>AB26/B26</f>
        <v>6.6666666666666666E-2</v>
      </c>
      <c r="AD26" s="39">
        <f>AC26-AC25</f>
        <v>-4.0476190476190471E-2</v>
      </c>
      <c r="AE26" s="38">
        <v>15000</v>
      </c>
      <c r="AF26" s="30">
        <f>AE26/$C26</f>
        <v>0.1</v>
      </c>
      <c r="AG26" s="39">
        <f>AF26-AF25</f>
        <v>3.333333333333334E-2</v>
      </c>
      <c r="AH26" s="23">
        <v>2</v>
      </c>
      <c r="AI26" s="30">
        <f>AH26/B26</f>
        <v>6.6666666666666666E-2</v>
      </c>
      <c r="AJ26" s="30">
        <f>AI26-AI25</f>
        <v>-4.0476190476190471E-2</v>
      </c>
      <c r="AK26" s="38">
        <v>8000</v>
      </c>
      <c r="AL26" s="30">
        <f>AK26/$C26</f>
        <v>5.3333333333333337E-2</v>
      </c>
      <c r="AM26" s="39">
        <f>AL26-AL25</f>
        <v>6.666666666666668E-3</v>
      </c>
    </row>
    <row r="27" spans="1:39" ht="20.399999999999999" x14ac:dyDescent="0.35">
      <c r="A27" s="50" t="s">
        <v>8</v>
      </c>
      <c r="E27" s="37"/>
    </row>
    <row r="28" spans="1:39" x14ac:dyDescent="0.3">
      <c r="F28" s="31"/>
      <c r="I28" s="31"/>
      <c r="J28" s="31"/>
      <c r="L28" s="31"/>
      <c r="N28" s="31"/>
      <c r="O28" s="31"/>
      <c r="R28" s="31"/>
      <c r="U28" s="31"/>
      <c r="V28" s="31"/>
      <c r="X28" s="31"/>
      <c r="Z28" s="31"/>
      <c r="AA28" s="31"/>
      <c r="AD28" s="31"/>
      <c r="AG28" s="31"/>
      <c r="AH28" s="31"/>
      <c r="AJ28" s="31"/>
      <c r="AL28" s="31"/>
      <c r="AM28" s="31"/>
    </row>
    <row r="29" spans="1:39" ht="16.2" thickBot="1" x14ac:dyDescent="0.35">
      <c r="F29" s="31"/>
      <c r="H29" s="31"/>
      <c r="I29" s="31"/>
      <c r="J29" s="31"/>
      <c r="L29" s="31"/>
      <c r="O29" s="31"/>
      <c r="R29" s="31"/>
      <c r="T29" s="31"/>
      <c r="U29" s="31"/>
      <c r="V29" s="31"/>
      <c r="X29" s="31"/>
      <c r="AA29" s="31"/>
      <c r="AD29" s="31"/>
      <c r="AG29" s="31"/>
      <c r="AH29" s="31"/>
      <c r="AJ29" s="31"/>
      <c r="AM29" s="31"/>
    </row>
    <row r="30" spans="1:39" ht="49.95" customHeight="1" thickBot="1" x14ac:dyDescent="0.35">
      <c r="A30" s="232" t="s">
        <v>67</v>
      </c>
      <c r="B30" s="233"/>
      <c r="C30" s="234"/>
      <c r="D30" s="221" t="s">
        <v>21</v>
      </c>
      <c r="E30" s="222"/>
      <c r="F30" s="223" t="s">
        <v>22</v>
      </c>
      <c r="G30" s="222"/>
      <c r="H30" s="221" t="s">
        <v>20</v>
      </c>
      <c r="I30" s="222"/>
      <c r="J30" s="238" t="s">
        <v>23</v>
      </c>
      <c r="K30" s="239"/>
      <c r="L30" s="221" t="s">
        <v>19</v>
      </c>
      <c r="M30" s="222"/>
    </row>
    <row r="31" spans="1:39" ht="25.05" customHeight="1" thickBot="1" x14ac:dyDescent="0.35">
      <c r="A31" s="235"/>
      <c r="B31" s="236"/>
      <c r="C31" s="237"/>
      <c r="D31" s="208" t="s">
        <v>56</v>
      </c>
      <c r="E31" s="209"/>
      <c r="F31" s="208" t="s">
        <v>56</v>
      </c>
      <c r="G31" s="209"/>
      <c r="H31" s="208" t="s">
        <v>56</v>
      </c>
      <c r="I31" s="209"/>
      <c r="J31" s="208" t="s">
        <v>56</v>
      </c>
      <c r="K31" s="209"/>
      <c r="L31" s="208" t="s">
        <v>56</v>
      </c>
      <c r="M31" s="209"/>
    </row>
    <row r="32" spans="1:39" ht="73.95" customHeight="1" x14ac:dyDescent="0.3">
      <c r="A32" s="53" t="s">
        <v>14</v>
      </c>
      <c r="B32" s="213" t="s">
        <v>88</v>
      </c>
      <c r="C32" s="214"/>
      <c r="D32" s="42" t="s">
        <v>55</v>
      </c>
      <c r="E32" s="44" t="s">
        <v>96</v>
      </c>
      <c r="F32" s="69" t="s">
        <v>55</v>
      </c>
      <c r="G32" s="44" t="s">
        <v>96</v>
      </c>
      <c r="H32" s="42" t="s">
        <v>55</v>
      </c>
      <c r="I32" s="44" t="s">
        <v>96</v>
      </c>
      <c r="J32" s="42" t="s">
        <v>55</v>
      </c>
      <c r="K32" s="44" t="s">
        <v>96</v>
      </c>
      <c r="L32" s="42" t="s">
        <v>55</v>
      </c>
      <c r="M32" s="44" t="s">
        <v>96</v>
      </c>
    </row>
    <row r="33" spans="1:13" ht="25.95" customHeight="1" x14ac:dyDescent="0.3">
      <c r="A33" s="33">
        <v>43110</v>
      </c>
      <c r="B33" s="215"/>
      <c r="C33" s="216"/>
      <c r="D33" s="26">
        <v>20</v>
      </c>
      <c r="E33" s="65" t="s">
        <v>30</v>
      </c>
      <c r="F33" s="59">
        <v>30</v>
      </c>
      <c r="G33" s="65" t="s">
        <v>30</v>
      </c>
      <c r="H33" s="68">
        <v>20</v>
      </c>
      <c r="I33" s="65" t="s">
        <v>30</v>
      </c>
      <c r="J33" s="68">
        <v>1</v>
      </c>
      <c r="K33" s="65" t="s">
        <v>30</v>
      </c>
      <c r="L33" s="68">
        <v>3</v>
      </c>
      <c r="M33" s="65" t="s">
        <v>30</v>
      </c>
    </row>
    <row r="34" spans="1:13" ht="25.95" customHeight="1" x14ac:dyDescent="0.3">
      <c r="A34" s="33">
        <v>43476</v>
      </c>
      <c r="B34" s="215"/>
      <c r="C34" s="216"/>
      <c r="D34" s="25">
        <v>30</v>
      </c>
      <c r="E34" s="14">
        <f>(D34-D33)/D33</f>
        <v>0.5</v>
      </c>
      <c r="F34" s="60">
        <v>20</v>
      </c>
      <c r="G34" s="14">
        <f>(F34-F33)/F33</f>
        <v>-0.33333333333333331</v>
      </c>
      <c r="H34" s="46">
        <v>30</v>
      </c>
      <c r="I34" s="14">
        <f>(H34-H33)/H33</f>
        <v>0.5</v>
      </c>
      <c r="J34" s="46">
        <v>2</v>
      </c>
      <c r="K34" s="14">
        <f>(J34-J33)/J33</f>
        <v>1</v>
      </c>
      <c r="L34" s="46">
        <v>2</v>
      </c>
      <c r="M34" s="14">
        <f>(L34-L33)/L33</f>
        <v>-0.33333333333333331</v>
      </c>
    </row>
    <row r="35" spans="1:13" ht="25.95" customHeight="1" thickBot="1" x14ac:dyDescent="0.35">
      <c r="A35" s="34">
        <v>43841</v>
      </c>
      <c r="B35" s="217"/>
      <c r="C35" s="218"/>
      <c r="D35" s="23">
        <v>9</v>
      </c>
      <c r="E35" s="39">
        <f>(D35-D34)/D34</f>
        <v>-0.7</v>
      </c>
      <c r="F35" s="61">
        <v>10</v>
      </c>
      <c r="G35" s="39">
        <f>(F35-F34)/F34</f>
        <v>-0.5</v>
      </c>
      <c r="H35" s="47">
        <v>10</v>
      </c>
      <c r="I35" s="39">
        <f>(H35-H34)/H34</f>
        <v>-0.66666666666666663</v>
      </c>
      <c r="J35" s="47">
        <v>3</v>
      </c>
      <c r="K35" s="39">
        <f>(J35-J34)/J34</f>
        <v>0.5</v>
      </c>
      <c r="L35" s="47">
        <v>1</v>
      </c>
      <c r="M35" s="39">
        <f>(L35-L34)/L34</f>
        <v>-0.5</v>
      </c>
    </row>
    <row r="38" spans="1:13" ht="16.2" thickBot="1" x14ac:dyDescent="0.35"/>
    <row r="39" spans="1:13" ht="43.95" customHeight="1" thickBot="1" x14ac:dyDescent="0.35">
      <c r="A39" s="232" t="s">
        <v>106</v>
      </c>
      <c r="B39" s="233"/>
      <c r="C39" s="234"/>
      <c r="D39" s="259" t="s">
        <v>105</v>
      </c>
      <c r="E39" s="260"/>
      <c r="F39" s="260"/>
      <c r="G39" s="261"/>
    </row>
    <row r="40" spans="1:13" ht="25.05" customHeight="1" thickBot="1" x14ac:dyDescent="0.35">
      <c r="A40" s="235"/>
      <c r="B40" s="236"/>
      <c r="C40" s="237"/>
      <c r="D40" s="219" t="s">
        <v>57</v>
      </c>
      <c r="E40" s="219"/>
      <c r="F40" s="220"/>
      <c r="G40" s="262" t="s">
        <v>3</v>
      </c>
    </row>
    <row r="41" spans="1:13" ht="82.05" customHeight="1" x14ac:dyDescent="0.3">
      <c r="A41" s="53" t="s">
        <v>14</v>
      </c>
      <c r="B41" s="27" t="s">
        <v>59</v>
      </c>
      <c r="C41" s="70" t="s">
        <v>4</v>
      </c>
      <c r="D41" s="42" t="s">
        <v>25</v>
      </c>
      <c r="E41" s="66" t="s">
        <v>54</v>
      </c>
      <c r="F41" s="44" t="s">
        <v>96</v>
      </c>
      <c r="G41" s="263"/>
    </row>
    <row r="42" spans="1:13" ht="25.95" customHeight="1" x14ac:dyDescent="0.3">
      <c r="A42" s="33">
        <v>43110</v>
      </c>
      <c r="B42" s="51">
        <f>D12+D13</f>
        <v>195</v>
      </c>
      <c r="C42" s="32">
        <v>2</v>
      </c>
      <c r="D42" s="7">
        <v>40</v>
      </c>
      <c r="E42" s="36">
        <f>D42/B42</f>
        <v>0.20512820512820512</v>
      </c>
      <c r="F42" s="65" t="s">
        <v>30</v>
      </c>
      <c r="G42" s="48">
        <v>3000</v>
      </c>
    </row>
    <row r="43" spans="1:13" ht="25.95" customHeight="1" x14ac:dyDescent="0.3">
      <c r="A43" s="33">
        <v>43476</v>
      </c>
      <c r="B43" s="51">
        <f>D14+D15</f>
        <v>144</v>
      </c>
      <c r="C43" s="32">
        <v>3</v>
      </c>
      <c r="D43" s="7">
        <v>45</v>
      </c>
      <c r="E43" s="36">
        <f>D43/B43</f>
        <v>0.3125</v>
      </c>
      <c r="F43" s="14">
        <f>E43-E42</f>
        <v>0.10737179487179488</v>
      </c>
      <c r="G43" s="48">
        <v>2500</v>
      </c>
    </row>
    <row r="44" spans="1:13" ht="25.95" customHeight="1" thickBot="1" x14ac:dyDescent="0.35">
      <c r="A44" s="34">
        <v>43841</v>
      </c>
      <c r="B44" s="52">
        <f>D16+D17</f>
        <v>135</v>
      </c>
      <c r="C44" s="41" t="s">
        <v>18</v>
      </c>
      <c r="D44" s="45">
        <v>50</v>
      </c>
      <c r="E44" s="30">
        <f>D44/B44</f>
        <v>0.37037037037037035</v>
      </c>
      <c r="F44" s="39">
        <f>E44-E43</f>
        <v>5.787037037037035E-2</v>
      </c>
      <c r="G44" s="49">
        <v>1000</v>
      </c>
    </row>
  </sheetData>
  <sheetProtection algorithmName="SHA-512" hashValue="TTAqxBPUb74Hoq4QEUfoUC2uIQfQiU++wRbl++FhrAqFRn118g+Lwifw6PL+kSY7FcuJPNvM8nTMbd42qYSy1Q==" saltValue="HYJBk/+FNCoCHkCLKltu5g==" spinCount="100000" sheet="1" objects="1" scenarios="1" selectLockedCells="1" selectUnlockedCells="1"/>
  <mergeCells count="68">
    <mergeCell ref="G1:O1"/>
    <mergeCell ref="G4:H4"/>
    <mergeCell ref="I4:O4"/>
    <mergeCell ref="A6:D6"/>
    <mergeCell ref="A39:C40"/>
    <mergeCell ref="D39:G39"/>
    <mergeCell ref="G40:G41"/>
    <mergeCell ref="D31:E31"/>
    <mergeCell ref="B11:C11"/>
    <mergeCell ref="E10:G10"/>
    <mergeCell ref="H10:J10"/>
    <mergeCell ref="K10:M10"/>
    <mergeCell ref="N10:P10"/>
    <mergeCell ref="B15:C15"/>
    <mergeCell ref="B16:C16"/>
    <mergeCell ref="A12:A13"/>
    <mergeCell ref="AH22:AM22"/>
    <mergeCell ref="T10:V10"/>
    <mergeCell ref="W10:Y10"/>
    <mergeCell ref="Z10:AB10"/>
    <mergeCell ref="AC10:AE10"/>
    <mergeCell ref="AK21:AM21"/>
    <mergeCell ref="V21:X21"/>
    <mergeCell ref="Y21:AA21"/>
    <mergeCell ref="AE21:AG21"/>
    <mergeCell ref="AH21:AJ21"/>
    <mergeCell ref="S21:U21"/>
    <mergeCell ref="AB21:AD21"/>
    <mergeCell ref="P22:U22"/>
    <mergeCell ref="V22:AA22"/>
    <mergeCell ref="AB22:AG22"/>
    <mergeCell ref="Q10:S10"/>
    <mergeCell ref="H9:J9"/>
    <mergeCell ref="K9:M9"/>
    <mergeCell ref="N9:P9"/>
    <mergeCell ref="Q9:S9"/>
    <mergeCell ref="T9:V9"/>
    <mergeCell ref="W9:Y9"/>
    <mergeCell ref="Z9:AB9"/>
    <mergeCell ref="E9:G9"/>
    <mergeCell ref="AC9:AE9"/>
    <mergeCell ref="A14:A15"/>
    <mergeCell ref="A16:A17"/>
    <mergeCell ref="B17:C17"/>
    <mergeCell ref="A9:D10"/>
    <mergeCell ref="B12:C12"/>
    <mergeCell ref="B13:C13"/>
    <mergeCell ref="B14:C14"/>
    <mergeCell ref="B32:C35"/>
    <mergeCell ref="D40:F40"/>
    <mergeCell ref="D30:E30"/>
    <mergeCell ref="F30:G30"/>
    <mergeCell ref="A21:C22"/>
    <mergeCell ref="G21:I21"/>
    <mergeCell ref="D21:F21"/>
    <mergeCell ref="H30:I30"/>
    <mergeCell ref="A30:C31"/>
    <mergeCell ref="D22:I22"/>
    <mergeCell ref="F31:G31"/>
    <mergeCell ref="H31:I31"/>
    <mergeCell ref="J31:K31"/>
    <mergeCell ref="L31:M31"/>
    <mergeCell ref="P21:R21"/>
    <mergeCell ref="J21:L21"/>
    <mergeCell ref="M21:O21"/>
    <mergeCell ref="J30:K30"/>
    <mergeCell ref="L30:M30"/>
    <mergeCell ref="J22:O22"/>
  </mergeCells>
  <conditionalFormatting sqref="E24:E26">
    <cfRule type="containsErrors" dxfId="325" priority="491">
      <formula>ISERROR(E24)</formula>
    </cfRule>
  </conditionalFormatting>
  <conditionalFormatting sqref="L25:L26">
    <cfRule type="containsBlanks" dxfId="324" priority="299">
      <formula>LEN(TRIM(L25))=0</formula>
    </cfRule>
    <cfRule type="containsErrors" dxfId="323" priority="488">
      <formula>ISERROR(L25)</formula>
    </cfRule>
    <cfRule type="cellIs" dxfId="322" priority="522" operator="lessThanOrEqual">
      <formula>0</formula>
    </cfRule>
    <cfRule type="cellIs" dxfId="321" priority="530" operator="greaterThan">
      <formula>0</formula>
    </cfRule>
  </conditionalFormatting>
  <conditionalFormatting sqref="H24:H26">
    <cfRule type="containsErrors" dxfId="320" priority="482">
      <formula>ISERROR(H24)</formula>
    </cfRule>
  </conditionalFormatting>
  <conditionalFormatting sqref="K24:K26">
    <cfRule type="containsErrors" dxfId="319" priority="481">
      <formula>ISERROR(K24)</formula>
    </cfRule>
  </conditionalFormatting>
  <conditionalFormatting sqref="N24:N26">
    <cfRule type="containsErrors" dxfId="318" priority="480">
      <formula>ISERROR(N24)</formula>
    </cfRule>
  </conditionalFormatting>
  <conditionalFormatting sqref="Q24:Q26">
    <cfRule type="containsErrors" dxfId="317" priority="479">
      <formula>ISERROR(Q24)</formula>
    </cfRule>
  </conditionalFormatting>
  <conditionalFormatting sqref="T24:T26">
    <cfRule type="containsErrors" dxfId="316" priority="478">
      <formula>ISERROR(T24)</formula>
    </cfRule>
  </conditionalFormatting>
  <conditionalFormatting sqref="W24:W26">
    <cfRule type="containsErrors" dxfId="315" priority="477">
      <formula>ISERROR(W24)</formula>
    </cfRule>
  </conditionalFormatting>
  <conditionalFormatting sqref="Z24:Z26">
    <cfRule type="containsErrors" dxfId="314" priority="476">
      <formula>ISERROR(Z24)</formula>
    </cfRule>
  </conditionalFormatting>
  <conditionalFormatting sqref="AC24:AC26">
    <cfRule type="containsErrors" dxfId="313" priority="475">
      <formula>ISERROR(AC24)</formula>
    </cfRule>
  </conditionalFormatting>
  <conditionalFormatting sqref="AF24:AF26">
    <cfRule type="containsErrors" dxfId="312" priority="474">
      <formula>ISERROR(AF24)</formula>
    </cfRule>
  </conditionalFormatting>
  <conditionalFormatting sqref="AI24:AI26">
    <cfRule type="containsErrors" dxfId="311" priority="473">
      <formula>ISERROR(AI24)</formula>
    </cfRule>
  </conditionalFormatting>
  <conditionalFormatting sqref="AL24:AL26">
    <cfRule type="containsErrors" dxfId="310" priority="472">
      <formula>ISERROR(AL24)</formula>
    </cfRule>
  </conditionalFormatting>
  <conditionalFormatting sqref="F43:F44">
    <cfRule type="cellIs" dxfId="309" priority="437" operator="lessThanOrEqual">
      <formula>0</formula>
    </cfRule>
    <cfRule type="cellIs" dxfId="308" priority="438" operator="greaterThan">
      <formula>0</formula>
    </cfRule>
  </conditionalFormatting>
  <conditionalFormatting sqref="E44">
    <cfRule type="containsErrors" dxfId="307" priority="435">
      <formula>ISERROR(E44)</formula>
    </cfRule>
  </conditionalFormatting>
  <conditionalFormatting sqref="B42:B44">
    <cfRule type="containsErrors" dxfId="306" priority="931">
      <formula>ISERROR(B42)</formula>
    </cfRule>
  </conditionalFormatting>
  <conditionalFormatting sqref="E34:E35">
    <cfRule type="containsBlanks" dxfId="305" priority="336">
      <formula>LEN(TRIM(E34))=0</formula>
    </cfRule>
    <cfRule type="containsErrors" dxfId="304" priority="337">
      <formula>ISERROR(E34)</formula>
    </cfRule>
    <cfRule type="cellIs" dxfId="303" priority="338" operator="lessThan">
      <formula>0</formula>
    </cfRule>
    <cfRule type="cellIs" dxfId="302" priority="339" operator="greaterThanOrEqual">
      <formula>0</formula>
    </cfRule>
  </conditionalFormatting>
  <conditionalFormatting sqref="F25:F26">
    <cfRule type="containsBlanks" dxfId="301" priority="320">
      <formula>LEN(TRIM(F25))=0</formula>
    </cfRule>
    <cfRule type="containsErrors" dxfId="300" priority="321">
      <formula>ISERROR(F25)</formula>
    </cfRule>
    <cfRule type="cellIs" dxfId="299" priority="322" operator="lessThan">
      <formula>0</formula>
    </cfRule>
    <cfRule type="cellIs" dxfId="298" priority="323" operator="greaterThanOrEqual">
      <formula>0</formula>
    </cfRule>
  </conditionalFormatting>
  <conditionalFormatting sqref="AG25:AG26">
    <cfRule type="containsBlanks" dxfId="297" priority="300">
      <formula>LEN(TRIM(AG25))=0</formula>
    </cfRule>
    <cfRule type="containsErrors" dxfId="296" priority="301">
      <formula>ISERROR(AG25)</formula>
    </cfRule>
    <cfRule type="cellIs" dxfId="295" priority="302" operator="lessThan">
      <formula>0</formula>
    </cfRule>
    <cfRule type="cellIs" dxfId="294" priority="303" operator="greaterThanOrEqual">
      <formula>0</formula>
    </cfRule>
  </conditionalFormatting>
  <conditionalFormatting sqref="I25:I26">
    <cfRule type="containsBlanks" dxfId="293" priority="316">
      <formula>LEN(TRIM(I25))=0</formula>
    </cfRule>
    <cfRule type="containsErrors" dxfId="292" priority="317">
      <formula>ISERROR(I25)</formula>
    </cfRule>
    <cfRule type="cellIs" dxfId="291" priority="318" operator="lessThan">
      <formula>0</formula>
    </cfRule>
    <cfRule type="cellIs" dxfId="290" priority="319" operator="greaterThanOrEqual">
      <formula>0</formula>
    </cfRule>
  </conditionalFormatting>
  <conditionalFormatting sqref="R25:R26">
    <cfRule type="containsBlanks" dxfId="289" priority="312">
      <formula>LEN(TRIM(R25))=0</formula>
    </cfRule>
    <cfRule type="containsErrors" dxfId="288" priority="313">
      <formula>ISERROR(R25)</formula>
    </cfRule>
    <cfRule type="cellIs" dxfId="287" priority="314" operator="lessThan">
      <formula>0</formula>
    </cfRule>
    <cfRule type="cellIs" dxfId="286" priority="315" operator="greaterThanOrEqual">
      <formula>0</formula>
    </cfRule>
  </conditionalFormatting>
  <conditionalFormatting sqref="U25:U26">
    <cfRule type="containsBlanks" dxfId="285" priority="308">
      <formula>LEN(TRIM(U25))=0</formula>
    </cfRule>
    <cfRule type="containsErrors" dxfId="284" priority="309">
      <formula>ISERROR(U25)</formula>
    </cfRule>
    <cfRule type="cellIs" dxfId="283" priority="310" operator="lessThan">
      <formula>0</formula>
    </cfRule>
    <cfRule type="cellIs" dxfId="282" priority="311" operator="greaterThanOrEqual">
      <formula>0</formula>
    </cfRule>
  </conditionalFormatting>
  <conditionalFormatting sqref="AD25:AD26">
    <cfRule type="containsBlanks" dxfId="281" priority="304">
      <formula>LEN(TRIM(AD25))=0</formula>
    </cfRule>
    <cfRule type="containsErrors" dxfId="280" priority="305">
      <formula>ISERROR(AD25)</formula>
    </cfRule>
    <cfRule type="cellIs" dxfId="279" priority="306" operator="lessThan">
      <formula>0</formula>
    </cfRule>
    <cfRule type="cellIs" dxfId="278" priority="307" operator="greaterThanOrEqual">
      <formula>0</formula>
    </cfRule>
  </conditionalFormatting>
  <conditionalFormatting sqref="O25:O26">
    <cfRule type="containsBlanks" dxfId="277" priority="295">
      <formula>LEN(TRIM(O25))=0</formula>
    </cfRule>
    <cfRule type="containsErrors" dxfId="276" priority="296">
      <formula>ISERROR(O25)</formula>
    </cfRule>
    <cfRule type="cellIs" dxfId="275" priority="297" operator="lessThanOrEqual">
      <formula>0</formula>
    </cfRule>
    <cfRule type="cellIs" dxfId="274" priority="298" operator="greaterThan">
      <formula>0</formula>
    </cfRule>
  </conditionalFormatting>
  <conditionalFormatting sqref="X25:X26">
    <cfRule type="containsBlanks" dxfId="273" priority="291">
      <formula>LEN(TRIM(X25))=0</formula>
    </cfRule>
    <cfRule type="containsErrors" dxfId="272" priority="292">
      <formula>ISERROR(X25)</formula>
    </cfRule>
    <cfRule type="cellIs" dxfId="271" priority="293" operator="lessThanOrEqual">
      <formula>0</formula>
    </cfRule>
    <cfRule type="cellIs" dxfId="270" priority="294" operator="greaterThan">
      <formula>0</formula>
    </cfRule>
  </conditionalFormatting>
  <conditionalFormatting sqref="AA25:AA26">
    <cfRule type="containsBlanks" dxfId="269" priority="287">
      <formula>LEN(TRIM(AA25))=0</formula>
    </cfRule>
    <cfRule type="containsErrors" dxfId="268" priority="288">
      <formula>ISERROR(AA25)</formula>
    </cfRule>
    <cfRule type="cellIs" dxfId="267" priority="289" operator="lessThanOrEqual">
      <formula>0</formula>
    </cfRule>
    <cfRule type="cellIs" dxfId="266" priority="290" operator="greaterThan">
      <formula>0</formula>
    </cfRule>
  </conditionalFormatting>
  <conditionalFormatting sqref="AJ25:AJ26">
    <cfRule type="containsBlanks" dxfId="265" priority="283">
      <formula>LEN(TRIM(AJ25))=0</formula>
    </cfRule>
    <cfRule type="containsErrors" dxfId="264" priority="284">
      <formula>ISERROR(AJ25)</formula>
    </cfRule>
    <cfRule type="cellIs" dxfId="263" priority="285" operator="lessThanOrEqual">
      <formula>0</formula>
    </cfRule>
    <cfRule type="cellIs" dxfId="262" priority="286" operator="greaterThan">
      <formula>0</formula>
    </cfRule>
  </conditionalFormatting>
  <conditionalFormatting sqref="AM25:AM26">
    <cfRule type="containsBlanks" dxfId="261" priority="279">
      <formula>LEN(TRIM(AM25))=0</formula>
    </cfRule>
    <cfRule type="containsErrors" dxfId="260" priority="280">
      <formula>ISERROR(AM25)</formula>
    </cfRule>
    <cfRule type="cellIs" dxfId="259" priority="281" operator="lessThanOrEqual">
      <formula>0</formula>
    </cfRule>
    <cfRule type="cellIs" dxfId="258" priority="282" operator="greaterThan">
      <formula>0</formula>
    </cfRule>
  </conditionalFormatting>
  <conditionalFormatting sqref="G34:G35">
    <cfRule type="containsBlanks" dxfId="257" priority="275">
      <formula>LEN(TRIM(G34))=0</formula>
    </cfRule>
    <cfRule type="containsErrors" dxfId="256" priority="276">
      <formula>ISERROR(G34)</formula>
    </cfRule>
    <cfRule type="cellIs" dxfId="255" priority="277" operator="lessThan">
      <formula>0</formula>
    </cfRule>
    <cfRule type="cellIs" dxfId="254" priority="278" operator="greaterThanOrEqual">
      <formula>0</formula>
    </cfRule>
  </conditionalFormatting>
  <conditionalFormatting sqref="I34:I35">
    <cfRule type="containsBlanks" dxfId="253" priority="271">
      <formula>LEN(TRIM(I34))=0</formula>
    </cfRule>
    <cfRule type="containsErrors" dxfId="252" priority="272">
      <formula>ISERROR(I34)</formula>
    </cfRule>
    <cfRule type="cellIs" dxfId="251" priority="273" operator="lessThan">
      <formula>0</formula>
    </cfRule>
    <cfRule type="cellIs" dxfId="250" priority="274" operator="greaterThanOrEqual">
      <formula>0</formula>
    </cfRule>
  </conditionalFormatting>
  <conditionalFormatting sqref="K34:K35">
    <cfRule type="containsBlanks" dxfId="249" priority="267">
      <formula>LEN(TRIM(K34))=0</formula>
    </cfRule>
    <cfRule type="containsErrors" dxfId="248" priority="268">
      <formula>ISERROR(K34)</formula>
    </cfRule>
    <cfRule type="cellIs" dxfId="247" priority="269" operator="lessThan">
      <formula>0</formula>
    </cfRule>
    <cfRule type="cellIs" dxfId="246" priority="270" operator="greaterThanOrEqual">
      <formula>0</formula>
    </cfRule>
  </conditionalFormatting>
  <conditionalFormatting sqref="M34:M35">
    <cfRule type="containsBlanks" dxfId="245" priority="263">
      <formula>LEN(TRIM(M34))=0</formula>
    </cfRule>
    <cfRule type="containsErrors" dxfId="244" priority="264">
      <formula>ISERROR(M34)</formula>
    </cfRule>
    <cfRule type="cellIs" dxfId="243" priority="265" operator="lessThan">
      <formula>0</formula>
    </cfRule>
    <cfRule type="cellIs" dxfId="242" priority="266" operator="greaterThanOrEqual">
      <formula>0</formula>
    </cfRule>
  </conditionalFormatting>
  <conditionalFormatting sqref="G14:G17">
    <cfRule type="containsBlanks" dxfId="241" priority="233">
      <formula>LEN(TRIM(G14))=0</formula>
    </cfRule>
    <cfRule type="containsErrors" dxfId="240" priority="234">
      <formula>ISERROR(G14)</formula>
    </cfRule>
    <cfRule type="cellIs" dxfId="239" priority="235" operator="lessThan">
      <formula>0</formula>
    </cfRule>
    <cfRule type="cellIs" dxfId="238" priority="236" operator="greaterThanOrEqual">
      <formula>0</formula>
    </cfRule>
  </conditionalFormatting>
  <conditionalFormatting sqref="F12:F14">
    <cfRule type="containsErrors" dxfId="237" priority="232">
      <formula>ISERROR(F12)</formula>
    </cfRule>
  </conditionalFormatting>
  <conditionalFormatting sqref="F15:F17">
    <cfRule type="containsErrors" dxfId="236" priority="231">
      <formula>ISERROR(F15)</formula>
    </cfRule>
  </conditionalFormatting>
  <conditionalFormatting sqref="J14:J17">
    <cfRule type="containsBlanks" dxfId="235" priority="83">
      <formula>LEN(TRIM(J14))=0</formula>
    </cfRule>
    <cfRule type="containsErrors" dxfId="234" priority="84">
      <formula>ISERROR(J14)</formula>
    </cfRule>
    <cfRule type="cellIs" dxfId="233" priority="85" operator="lessThan">
      <formula>0</formula>
    </cfRule>
    <cfRule type="cellIs" dxfId="232" priority="86" operator="greaterThanOrEqual">
      <formula>0</formula>
    </cfRule>
  </conditionalFormatting>
  <conditionalFormatting sqref="I12">
    <cfRule type="containsErrors" dxfId="231" priority="82">
      <formula>ISERROR(I12)</formula>
    </cfRule>
  </conditionalFormatting>
  <conditionalFormatting sqref="M14:M17">
    <cfRule type="containsBlanks" dxfId="230" priority="77">
      <formula>LEN(TRIM(M14))=0</formula>
    </cfRule>
    <cfRule type="containsErrors" dxfId="229" priority="78">
      <formula>ISERROR(M14)</formula>
    </cfRule>
    <cfRule type="cellIs" dxfId="228" priority="79" operator="greaterThan">
      <formula>0</formula>
    </cfRule>
    <cfRule type="cellIs" dxfId="227" priority="80" operator="lessThanOrEqual">
      <formula>0</formula>
    </cfRule>
  </conditionalFormatting>
  <conditionalFormatting sqref="L12">
    <cfRule type="containsErrors" dxfId="226" priority="76">
      <formula>ISERROR(L12)</formula>
    </cfRule>
  </conditionalFormatting>
  <conditionalFormatting sqref="O12">
    <cfRule type="containsErrors" dxfId="225" priority="70">
      <formula>ISERROR(O12)</formula>
    </cfRule>
  </conditionalFormatting>
  <conditionalFormatting sqref="S14:S17">
    <cfRule type="containsBlanks" dxfId="224" priority="65">
      <formula>LEN(TRIM(S14))=0</formula>
    </cfRule>
    <cfRule type="containsErrors" dxfId="223" priority="66">
      <formula>ISERROR(S14)</formula>
    </cfRule>
    <cfRule type="cellIs" dxfId="222" priority="67" operator="greaterThan">
      <formula>0</formula>
    </cfRule>
    <cfRule type="cellIs" dxfId="221" priority="68" operator="lessThanOrEqual">
      <formula>0</formula>
    </cfRule>
  </conditionalFormatting>
  <conditionalFormatting sqref="R12">
    <cfRule type="containsErrors" dxfId="220" priority="64">
      <formula>ISERROR(R12)</formula>
    </cfRule>
  </conditionalFormatting>
  <conditionalFormatting sqref="I13:I17">
    <cfRule type="containsErrors" dxfId="219" priority="62">
      <formula>ISERROR(I13)</formula>
    </cfRule>
  </conditionalFormatting>
  <conditionalFormatting sqref="L13:L17">
    <cfRule type="containsErrors" dxfId="218" priority="61">
      <formula>ISERROR(L13)</formula>
    </cfRule>
  </conditionalFormatting>
  <conditionalFormatting sqref="O13:O17">
    <cfRule type="containsErrors" dxfId="217" priority="60">
      <formula>ISERROR(O13)</formula>
    </cfRule>
  </conditionalFormatting>
  <conditionalFormatting sqref="R13:R17">
    <cfRule type="containsErrors" dxfId="216" priority="59">
      <formula>ISERROR(R13)</formula>
    </cfRule>
  </conditionalFormatting>
  <conditionalFormatting sqref="U12:U17">
    <cfRule type="containsErrors" dxfId="215" priority="46">
      <formula>ISERROR(U12)</formula>
    </cfRule>
  </conditionalFormatting>
  <conditionalFormatting sqref="X12:Y13 X14:X17">
    <cfRule type="containsErrors" dxfId="214" priority="52">
      <formula>ISERROR(X12)</formula>
    </cfRule>
  </conditionalFormatting>
  <conditionalFormatting sqref="V14:V17">
    <cfRule type="containsBlanks" dxfId="213" priority="42">
      <formula>LEN(TRIM(V14))=0</formula>
    </cfRule>
    <cfRule type="containsErrors" dxfId="212" priority="43">
      <formula>ISERROR(V14)</formula>
    </cfRule>
    <cfRule type="cellIs" dxfId="211" priority="44" operator="greaterThan">
      <formula>0</formula>
    </cfRule>
    <cfRule type="cellIs" dxfId="210" priority="45" operator="lessThanOrEqual">
      <formula>0</formula>
    </cfRule>
  </conditionalFormatting>
  <conditionalFormatting sqref="Y14:Y17">
    <cfRule type="containsBlanks" dxfId="209" priority="38">
      <formula>LEN(TRIM(Y14))=0</formula>
    </cfRule>
    <cfRule type="containsErrors" dxfId="208" priority="39">
      <formula>ISERROR(Y14)</formula>
    </cfRule>
    <cfRule type="cellIs" dxfId="207" priority="40" operator="greaterThan">
      <formula>0</formula>
    </cfRule>
    <cfRule type="cellIs" dxfId="206" priority="41" operator="lessThanOrEqual">
      <formula>0</formula>
    </cfRule>
  </conditionalFormatting>
  <conditionalFormatting sqref="AA12:AA17">
    <cfRule type="containsErrors" dxfId="205" priority="21">
      <formula>ISERROR(AA12)</formula>
    </cfRule>
  </conditionalFormatting>
  <conditionalFormatting sqref="AD12:AD17">
    <cfRule type="containsErrors" dxfId="204" priority="20">
      <formula>ISERROR(AD12)</formula>
    </cfRule>
  </conditionalFormatting>
  <conditionalFormatting sqref="AB12:AB13">
    <cfRule type="containsErrors" dxfId="203" priority="14">
      <formula>ISERROR(AB12)</formula>
    </cfRule>
  </conditionalFormatting>
  <conditionalFormatting sqref="AB14:AB17">
    <cfRule type="containsBlanks" dxfId="202" priority="10">
      <formula>LEN(TRIM(AB14))=0</formula>
    </cfRule>
    <cfRule type="containsErrors" dxfId="201" priority="11">
      <formula>ISERROR(AB14)</formula>
    </cfRule>
    <cfRule type="cellIs" dxfId="200" priority="12" operator="greaterThan">
      <formula>0</formula>
    </cfRule>
    <cfRule type="cellIs" dxfId="199" priority="13" operator="lessThanOrEqual">
      <formula>0</formula>
    </cfRule>
  </conditionalFormatting>
  <conditionalFormatting sqref="AE12:AE13">
    <cfRule type="containsErrors" dxfId="198" priority="9">
      <formula>ISERROR(AE12)</formula>
    </cfRule>
  </conditionalFormatting>
  <conditionalFormatting sqref="AE14:AE17">
    <cfRule type="containsBlanks" dxfId="197" priority="5">
      <formula>LEN(TRIM(AE14))=0</formula>
    </cfRule>
    <cfRule type="containsErrors" dxfId="196" priority="6">
      <formula>ISERROR(AE14)</formula>
    </cfRule>
    <cfRule type="cellIs" dxfId="195" priority="7" operator="greaterThan">
      <formula>0</formula>
    </cfRule>
    <cfRule type="cellIs" dxfId="194" priority="8" operator="lessThanOrEqual">
      <formula>0</formula>
    </cfRule>
  </conditionalFormatting>
  <conditionalFormatting sqref="E42:F44">
    <cfRule type="containsErrors" dxfId="193" priority="436">
      <formula>ISERROR(E42)</formula>
    </cfRule>
  </conditionalFormatting>
  <conditionalFormatting sqref="P14:P17">
    <cfRule type="containsBlanks" dxfId="192" priority="1">
      <formula>LEN(TRIM(P14))=0</formula>
    </cfRule>
    <cfRule type="containsErrors" dxfId="191" priority="2">
      <formula>ISERROR(P14)</formula>
    </cfRule>
    <cfRule type="cellIs" dxfId="190" priority="3" operator="lessThan">
      <formula>0</formula>
    </cfRule>
    <cfRule type="cellIs" dxfId="189" priority="4" operator="greaterThan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41E2"/>
  </sheetPr>
  <dimension ref="A1:AM44"/>
  <sheetViews>
    <sheetView showGridLines="0" zoomScale="80" zoomScaleNormal="80" workbookViewId="0">
      <selection activeCell="D12" sqref="D12"/>
    </sheetView>
  </sheetViews>
  <sheetFormatPr baseColWidth="10" defaultColWidth="10.796875" defaultRowHeight="15.6" x14ac:dyDescent="0.3"/>
  <cols>
    <col min="1" max="1" width="10.796875" style="109"/>
    <col min="2" max="3" width="18.69921875" style="109" customWidth="1"/>
    <col min="4" max="4" width="15" style="109" customWidth="1"/>
    <col min="5" max="39" width="14.796875" style="109" customWidth="1"/>
    <col min="40" max="47" width="13" style="109" customWidth="1"/>
    <col min="48" max="66" width="10.796875" style="109"/>
    <col min="67" max="67" width="9.796875" style="109" customWidth="1"/>
    <col min="68" max="16384" width="10.796875" style="109"/>
  </cols>
  <sheetData>
    <row r="1" spans="1:32" ht="58.05" customHeight="1" x14ac:dyDescent="0.3">
      <c r="G1" s="266" t="s">
        <v>111</v>
      </c>
      <c r="H1" s="266"/>
      <c r="I1" s="266"/>
      <c r="J1" s="266"/>
      <c r="K1" s="266"/>
      <c r="L1" s="266"/>
      <c r="M1" s="266"/>
      <c r="N1" s="266"/>
      <c r="O1" s="266"/>
    </row>
    <row r="4" spans="1:32" ht="28.95" customHeight="1" x14ac:dyDescent="0.3">
      <c r="C4" s="76" t="s">
        <v>109</v>
      </c>
      <c r="G4" s="266" t="s">
        <v>108</v>
      </c>
      <c r="H4" s="266"/>
      <c r="I4" s="313"/>
      <c r="J4" s="313"/>
      <c r="K4" s="313"/>
      <c r="L4" s="313"/>
      <c r="M4" s="313"/>
      <c r="N4" s="313"/>
      <c r="O4" s="313"/>
    </row>
    <row r="6" spans="1:32" ht="97.05" customHeight="1" x14ac:dyDescent="0.4">
      <c r="A6" s="314" t="s">
        <v>104</v>
      </c>
      <c r="B6" s="315"/>
      <c r="C6" s="315"/>
      <c r="D6" s="315"/>
      <c r="F6" s="143"/>
      <c r="I6" s="110"/>
      <c r="N6" s="111"/>
    </row>
    <row r="7" spans="1:32" ht="25.05" customHeight="1" x14ac:dyDescent="0.3">
      <c r="C7" s="112"/>
      <c r="F7" s="112"/>
      <c r="G7" s="112"/>
      <c r="J7" s="112"/>
      <c r="K7" s="112"/>
      <c r="L7" s="112"/>
      <c r="M7" s="112"/>
      <c r="N7" s="112"/>
      <c r="O7" s="112"/>
      <c r="P7" s="113"/>
      <c r="Q7" s="112"/>
      <c r="R7" s="112"/>
      <c r="S7" s="112"/>
      <c r="T7" s="112"/>
      <c r="U7" s="114"/>
      <c r="V7" s="112"/>
      <c r="W7" s="112"/>
    </row>
    <row r="8" spans="1:32" ht="33" customHeight="1" thickBot="1" x14ac:dyDescent="0.35">
      <c r="A8" s="138" t="s">
        <v>68</v>
      </c>
      <c r="E8" s="110"/>
      <c r="AC8" s="111" t="s">
        <v>2</v>
      </c>
    </row>
    <row r="9" spans="1:32" ht="49.95" customHeight="1" thickBot="1" x14ac:dyDescent="0.35">
      <c r="A9" s="267" t="s">
        <v>0</v>
      </c>
      <c r="B9" s="268"/>
      <c r="C9" s="268"/>
      <c r="D9" s="269"/>
      <c r="E9" s="273" t="s">
        <v>13</v>
      </c>
      <c r="F9" s="274"/>
      <c r="G9" s="275"/>
      <c r="H9" s="276" t="s">
        <v>64</v>
      </c>
      <c r="I9" s="277"/>
      <c r="J9" s="278"/>
      <c r="K9" s="276" t="s">
        <v>65</v>
      </c>
      <c r="L9" s="279"/>
      <c r="M9" s="280"/>
      <c r="N9" s="276" t="s">
        <v>66</v>
      </c>
      <c r="O9" s="279"/>
      <c r="P9" s="280"/>
      <c r="Q9" s="276" t="s">
        <v>7</v>
      </c>
      <c r="R9" s="279"/>
      <c r="S9" s="280"/>
      <c r="T9" s="273" t="s">
        <v>63</v>
      </c>
      <c r="U9" s="274"/>
      <c r="V9" s="275"/>
      <c r="W9" s="284" t="s">
        <v>60</v>
      </c>
      <c r="X9" s="285"/>
      <c r="Y9" s="286"/>
      <c r="Z9" s="284" t="s">
        <v>61</v>
      </c>
      <c r="AA9" s="285"/>
      <c r="AB9" s="286"/>
      <c r="AC9" s="284" t="s">
        <v>62</v>
      </c>
      <c r="AD9" s="285"/>
      <c r="AE9" s="286"/>
    </row>
    <row r="10" spans="1:32" ht="24" customHeight="1" thickBot="1" x14ac:dyDescent="0.35">
      <c r="A10" s="270"/>
      <c r="B10" s="271"/>
      <c r="C10" s="271"/>
      <c r="D10" s="272"/>
      <c r="E10" s="281" t="s">
        <v>56</v>
      </c>
      <c r="F10" s="282"/>
      <c r="G10" s="283"/>
      <c r="H10" s="281" t="s">
        <v>56</v>
      </c>
      <c r="I10" s="282"/>
      <c r="J10" s="283"/>
      <c r="K10" s="281" t="s">
        <v>57</v>
      </c>
      <c r="L10" s="282"/>
      <c r="M10" s="283"/>
      <c r="N10" s="281" t="s">
        <v>56</v>
      </c>
      <c r="O10" s="282"/>
      <c r="P10" s="283"/>
      <c r="Q10" s="281" t="s">
        <v>57</v>
      </c>
      <c r="R10" s="282"/>
      <c r="S10" s="283"/>
      <c r="T10" s="281" t="s">
        <v>57</v>
      </c>
      <c r="U10" s="282"/>
      <c r="V10" s="283"/>
      <c r="W10" s="281" t="s">
        <v>57</v>
      </c>
      <c r="X10" s="282"/>
      <c r="Y10" s="283"/>
      <c r="Z10" s="281" t="s">
        <v>57</v>
      </c>
      <c r="AA10" s="282"/>
      <c r="AB10" s="283"/>
      <c r="AC10" s="281" t="s">
        <v>57</v>
      </c>
      <c r="AD10" s="282"/>
      <c r="AE10" s="283"/>
    </row>
    <row r="11" spans="1:32" ht="78.599999999999994" thickBot="1" x14ac:dyDescent="0.35">
      <c r="A11" s="77" t="s">
        <v>14</v>
      </c>
      <c r="B11" s="287" t="s">
        <v>15</v>
      </c>
      <c r="C11" s="288"/>
      <c r="D11" s="78" t="s">
        <v>16</v>
      </c>
      <c r="E11" s="79" t="s">
        <v>17</v>
      </c>
      <c r="F11" s="80" t="s">
        <v>95</v>
      </c>
      <c r="G11" s="81" t="s">
        <v>96</v>
      </c>
      <c r="H11" s="82" t="s">
        <v>17</v>
      </c>
      <c r="I11" s="83" t="s">
        <v>95</v>
      </c>
      <c r="J11" s="84" t="s">
        <v>96</v>
      </c>
      <c r="K11" s="82" t="s">
        <v>17</v>
      </c>
      <c r="L11" s="83" t="s">
        <v>95</v>
      </c>
      <c r="M11" s="84" t="s">
        <v>96</v>
      </c>
      <c r="N11" s="82" t="s">
        <v>17</v>
      </c>
      <c r="O11" s="83" t="s">
        <v>95</v>
      </c>
      <c r="P11" s="84" t="s">
        <v>96</v>
      </c>
      <c r="Q11" s="82" t="s">
        <v>17</v>
      </c>
      <c r="R11" s="83" t="s">
        <v>95</v>
      </c>
      <c r="S11" s="84" t="s">
        <v>96</v>
      </c>
      <c r="T11" s="79" t="s">
        <v>17</v>
      </c>
      <c r="U11" s="80" t="s">
        <v>95</v>
      </c>
      <c r="V11" s="81" t="s">
        <v>96</v>
      </c>
      <c r="W11" s="79" t="s">
        <v>17</v>
      </c>
      <c r="X11" s="80" t="s">
        <v>95</v>
      </c>
      <c r="Y11" s="81" t="s">
        <v>96</v>
      </c>
      <c r="Z11" s="79" t="s">
        <v>17</v>
      </c>
      <c r="AA11" s="80" t="s">
        <v>95</v>
      </c>
      <c r="AB11" s="81" t="s">
        <v>96</v>
      </c>
      <c r="AC11" s="79" t="s">
        <v>17</v>
      </c>
      <c r="AD11" s="80" t="s">
        <v>95</v>
      </c>
      <c r="AE11" s="81" t="s">
        <v>96</v>
      </c>
    </row>
    <row r="12" spans="1:32" ht="25.95" customHeight="1" x14ac:dyDescent="0.3">
      <c r="A12" s="289" t="s">
        <v>18</v>
      </c>
      <c r="B12" s="291" t="s">
        <v>89</v>
      </c>
      <c r="C12" s="292"/>
      <c r="D12" s="72" t="s">
        <v>18</v>
      </c>
      <c r="E12" s="73" t="s">
        <v>18</v>
      </c>
      <c r="F12" s="85" t="e">
        <f t="shared" ref="F12:F17" si="0">E12/D12</f>
        <v>#VALUE!</v>
      </c>
      <c r="G12" s="86" t="s">
        <v>30</v>
      </c>
      <c r="H12" s="115" t="s">
        <v>18</v>
      </c>
      <c r="I12" s="87" t="e">
        <f>H12/D12</f>
        <v>#VALUE!</v>
      </c>
      <c r="J12" s="88" t="s">
        <v>30</v>
      </c>
      <c r="K12" s="115" t="s">
        <v>18</v>
      </c>
      <c r="L12" s="87" t="e">
        <f>K12/D12</f>
        <v>#VALUE!</v>
      </c>
      <c r="M12" s="88" t="s">
        <v>30</v>
      </c>
      <c r="N12" s="115" t="s">
        <v>18</v>
      </c>
      <c r="O12" s="87" t="e">
        <f>N12/D12</f>
        <v>#VALUE!</v>
      </c>
      <c r="P12" s="88" t="s">
        <v>30</v>
      </c>
      <c r="Q12" s="115" t="s">
        <v>18</v>
      </c>
      <c r="R12" s="87" t="e">
        <f>Q12/D12</f>
        <v>#VALUE!</v>
      </c>
      <c r="S12" s="88" t="s">
        <v>30</v>
      </c>
      <c r="T12" s="73" t="s">
        <v>18</v>
      </c>
      <c r="U12" s="85" t="e">
        <f t="shared" ref="U12:U17" si="1">T12/D12</f>
        <v>#VALUE!</v>
      </c>
      <c r="V12" s="86" t="s">
        <v>30</v>
      </c>
      <c r="W12" s="73" t="s">
        <v>18</v>
      </c>
      <c r="X12" s="85" t="e">
        <f t="shared" ref="X12:X17" si="2">W12/D12</f>
        <v>#VALUE!</v>
      </c>
      <c r="Y12" s="86" t="s">
        <v>30</v>
      </c>
      <c r="Z12" s="73" t="s">
        <v>18</v>
      </c>
      <c r="AA12" s="85" t="e">
        <f t="shared" ref="AA12:AA17" si="3">Z12/D12</f>
        <v>#VALUE!</v>
      </c>
      <c r="AB12" s="86" t="s">
        <v>30</v>
      </c>
      <c r="AC12" s="73" t="s">
        <v>18</v>
      </c>
      <c r="AD12" s="85" t="e">
        <f t="shared" ref="AD12:AD17" si="4">AC12/D12</f>
        <v>#VALUE!</v>
      </c>
      <c r="AE12" s="86" t="s">
        <v>30</v>
      </c>
      <c r="AF12" s="139"/>
    </row>
    <row r="13" spans="1:32" ht="25.95" customHeight="1" thickBot="1" x14ac:dyDescent="0.35">
      <c r="A13" s="290"/>
      <c r="B13" s="293" t="s">
        <v>90</v>
      </c>
      <c r="C13" s="294"/>
      <c r="D13" s="74" t="s">
        <v>18</v>
      </c>
      <c r="E13" s="75" t="s">
        <v>18</v>
      </c>
      <c r="F13" s="89" t="e">
        <f t="shared" si="0"/>
        <v>#VALUE!</v>
      </c>
      <c r="G13" s="90" t="s">
        <v>30</v>
      </c>
      <c r="H13" s="116" t="s">
        <v>18</v>
      </c>
      <c r="I13" s="91" t="e">
        <f t="shared" ref="I13:I17" si="5">H13/D13</f>
        <v>#VALUE!</v>
      </c>
      <c r="J13" s="92" t="s">
        <v>30</v>
      </c>
      <c r="K13" s="116" t="s">
        <v>18</v>
      </c>
      <c r="L13" s="91" t="e">
        <f t="shared" ref="L13:L17" si="6">K13/D13</f>
        <v>#VALUE!</v>
      </c>
      <c r="M13" s="92" t="s">
        <v>30</v>
      </c>
      <c r="N13" s="116" t="s">
        <v>18</v>
      </c>
      <c r="O13" s="91" t="e">
        <f t="shared" ref="O13:O17" si="7">N13/D13</f>
        <v>#VALUE!</v>
      </c>
      <c r="P13" s="92" t="s">
        <v>30</v>
      </c>
      <c r="Q13" s="116" t="s">
        <v>18</v>
      </c>
      <c r="R13" s="91" t="e">
        <f t="shared" ref="R13:R17" si="8">Q13/D13</f>
        <v>#VALUE!</v>
      </c>
      <c r="S13" s="92" t="s">
        <v>30</v>
      </c>
      <c r="T13" s="75" t="s">
        <v>18</v>
      </c>
      <c r="U13" s="93" t="e">
        <f t="shared" si="1"/>
        <v>#VALUE!</v>
      </c>
      <c r="V13" s="90" t="s">
        <v>30</v>
      </c>
      <c r="W13" s="75" t="s">
        <v>18</v>
      </c>
      <c r="X13" s="93" t="e">
        <f t="shared" si="2"/>
        <v>#VALUE!</v>
      </c>
      <c r="Y13" s="90" t="s">
        <v>30</v>
      </c>
      <c r="Z13" s="75" t="s">
        <v>18</v>
      </c>
      <c r="AA13" s="93" t="e">
        <f t="shared" si="3"/>
        <v>#VALUE!</v>
      </c>
      <c r="AB13" s="90" t="s">
        <v>30</v>
      </c>
      <c r="AC13" s="75" t="s">
        <v>18</v>
      </c>
      <c r="AD13" s="93" t="e">
        <f t="shared" si="4"/>
        <v>#VALUE!</v>
      </c>
      <c r="AE13" s="90" t="s">
        <v>30</v>
      </c>
      <c r="AF13" s="139"/>
    </row>
    <row r="14" spans="1:32" ht="25.95" customHeight="1" x14ac:dyDescent="0.3">
      <c r="A14" s="289" t="s">
        <v>18</v>
      </c>
      <c r="B14" s="291" t="s">
        <v>89</v>
      </c>
      <c r="C14" s="292"/>
      <c r="D14" s="72" t="s">
        <v>18</v>
      </c>
      <c r="E14" s="73" t="s">
        <v>18</v>
      </c>
      <c r="F14" s="85" t="e">
        <f t="shared" si="0"/>
        <v>#VALUE!</v>
      </c>
      <c r="G14" s="86" t="e">
        <f>F14-F12</f>
        <v>#VALUE!</v>
      </c>
      <c r="H14" s="115" t="s">
        <v>18</v>
      </c>
      <c r="I14" s="87" t="e">
        <f t="shared" si="5"/>
        <v>#VALUE!</v>
      </c>
      <c r="J14" s="88" t="e">
        <f>I14-I12</f>
        <v>#VALUE!</v>
      </c>
      <c r="K14" s="115" t="s">
        <v>18</v>
      </c>
      <c r="L14" s="87" t="e">
        <f t="shared" si="6"/>
        <v>#VALUE!</v>
      </c>
      <c r="M14" s="88" t="e">
        <f>L14-L12</f>
        <v>#VALUE!</v>
      </c>
      <c r="N14" s="115" t="s">
        <v>18</v>
      </c>
      <c r="O14" s="87" t="e">
        <f t="shared" si="7"/>
        <v>#VALUE!</v>
      </c>
      <c r="P14" s="88" t="e">
        <f>O14-O12</f>
        <v>#VALUE!</v>
      </c>
      <c r="Q14" s="115" t="s">
        <v>18</v>
      </c>
      <c r="R14" s="87" t="e">
        <f t="shared" si="8"/>
        <v>#VALUE!</v>
      </c>
      <c r="S14" s="88" t="e">
        <f>R14-R12</f>
        <v>#VALUE!</v>
      </c>
      <c r="T14" s="73" t="s">
        <v>18</v>
      </c>
      <c r="U14" s="85" t="e">
        <f t="shared" si="1"/>
        <v>#VALUE!</v>
      </c>
      <c r="V14" s="86" t="e">
        <f>U14-U12</f>
        <v>#VALUE!</v>
      </c>
      <c r="W14" s="73" t="s">
        <v>18</v>
      </c>
      <c r="X14" s="85" t="e">
        <f t="shared" si="2"/>
        <v>#VALUE!</v>
      </c>
      <c r="Y14" s="86" t="e">
        <f>X14-X12</f>
        <v>#VALUE!</v>
      </c>
      <c r="Z14" s="73" t="s">
        <v>18</v>
      </c>
      <c r="AA14" s="85" t="e">
        <f t="shared" si="3"/>
        <v>#VALUE!</v>
      </c>
      <c r="AB14" s="86" t="e">
        <f>AA14-AA12</f>
        <v>#VALUE!</v>
      </c>
      <c r="AC14" s="73" t="s">
        <v>18</v>
      </c>
      <c r="AD14" s="85" t="e">
        <f t="shared" si="4"/>
        <v>#VALUE!</v>
      </c>
      <c r="AE14" s="86" t="e">
        <f>AD14-AD12</f>
        <v>#VALUE!</v>
      </c>
      <c r="AF14" s="139"/>
    </row>
    <row r="15" spans="1:32" ht="25.95" customHeight="1" thickBot="1" x14ac:dyDescent="0.35">
      <c r="A15" s="290"/>
      <c r="B15" s="293" t="s">
        <v>90</v>
      </c>
      <c r="C15" s="294"/>
      <c r="D15" s="74" t="s">
        <v>18</v>
      </c>
      <c r="E15" s="75" t="s">
        <v>18</v>
      </c>
      <c r="F15" s="89" t="e">
        <f t="shared" si="0"/>
        <v>#VALUE!</v>
      </c>
      <c r="G15" s="90" t="e">
        <f>F15-F13</f>
        <v>#VALUE!</v>
      </c>
      <c r="H15" s="116" t="s">
        <v>18</v>
      </c>
      <c r="I15" s="91" t="e">
        <f t="shared" si="5"/>
        <v>#VALUE!</v>
      </c>
      <c r="J15" s="92" t="e">
        <f>I15-I13</f>
        <v>#VALUE!</v>
      </c>
      <c r="K15" s="116" t="s">
        <v>18</v>
      </c>
      <c r="L15" s="91" t="e">
        <f t="shared" si="6"/>
        <v>#VALUE!</v>
      </c>
      <c r="M15" s="92" t="e">
        <f>L15-L13</f>
        <v>#VALUE!</v>
      </c>
      <c r="N15" s="116" t="s">
        <v>18</v>
      </c>
      <c r="O15" s="91" t="e">
        <f t="shared" si="7"/>
        <v>#VALUE!</v>
      </c>
      <c r="P15" s="92" t="e">
        <f>O15-O13</f>
        <v>#VALUE!</v>
      </c>
      <c r="Q15" s="116" t="s">
        <v>18</v>
      </c>
      <c r="R15" s="91" t="e">
        <f t="shared" si="8"/>
        <v>#VALUE!</v>
      </c>
      <c r="S15" s="92" t="e">
        <f>R15-R13</f>
        <v>#VALUE!</v>
      </c>
      <c r="T15" s="75" t="s">
        <v>18</v>
      </c>
      <c r="U15" s="93" t="e">
        <f t="shared" si="1"/>
        <v>#VALUE!</v>
      </c>
      <c r="V15" s="90" t="e">
        <f>U15-U13</f>
        <v>#VALUE!</v>
      </c>
      <c r="W15" s="75" t="s">
        <v>18</v>
      </c>
      <c r="X15" s="93" t="e">
        <f t="shared" si="2"/>
        <v>#VALUE!</v>
      </c>
      <c r="Y15" s="90" t="e">
        <f>X15-X13</f>
        <v>#VALUE!</v>
      </c>
      <c r="Z15" s="75" t="s">
        <v>18</v>
      </c>
      <c r="AA15" s="93" t="e">
        <f t="shared" si="3"/>
        <v>#VALUE!</v>
      </c>
      <c r="AB15" s="90" t="e">
        <f>AA15-AA13</f>
        <v>#VALUE!</v>
      </c>
      <c r="AC15" s="75" t="s">
        <v>18</v>
      </c>
      <c r="AD15" s="93" t="e">
        <f t="shared" si="4"/>
        <v>#VALUE!</v>
      </c>
      <c r="AE15" s="90" t="e">
        <f>AD15-AD13</f>
        <v>#VALUE!</v>
      </c>
      <c r="AF15" s="139"/>
    </row>
    <row r="16" spans="1:32" ht="25.95" customHeight="1" x14ac:dyDescent="0.3">
      <c r="A16" s="289" t="s">
        <v>18</v>
      </c>
      <c r="B16" s="291" t="s">
        <v>89</v>
      </c>
      <c r="C16" s="292"/>
      <c r="D16" s="72" t="s">
        <v>18</v>
      </c>
      <c r="E16" s="73" t="s">
        <v>18</v>
      </c>
      <c r="F16" s="85" t="e">
        <f t="shared" si="0"/>
        <v>#VALUE!</v>
      </c>
      <c r="G16" s="86" t="e">
        <f>F16-F14</f>
        <v>#VALUE!</v>
      </c>
      <c r="H16" s="115" t="s">
        <v>18</v>
      </c>
      <c r="I16" s="87" t="e">
        <f t="shared" si="5"/>
        <v>#VALUE!</v>
      </c>
      <c r="J16" s="88" t="e">
        <f>I16-I14</f>
        <v>#VALUE!</v>
      </c>
      <c r="K16" s="115" t="s">
        <v>18</v>
      </c>
      <c r="L16" s="87" t="e">
        <f t="shared" si="6"/>
        <v>#VALUE!</v>
      </c>
      <c r="M16" s="88" t="e">
        <f>L16-L14</f>
        <v>#VALUE!</v>
      </c>
      <c r="N16" s="115" t="s">
        <v>18</v>
      </c>
      <c r="O16" s="87" t="e">
        <f t="shared" si="7"/>
        <v>#VALUE!</v>
      </c>
      <c r="P16" s="88" t="e">
        <f>O16-O14</f>
        <v>#VALUE!</v>
      </c>
      <c r="Q16" s="115" t="s">
        <v>18</v>
      </c>
      <c r="R16" s="87" t="e">
        <f t="shared" si="8"/>
        <v>#VALUE!</v>
      </c>
      <c r="S16" s="88" t="e">
        <f>R16-R14</f>
        <v>#VALUE!</v>
      </c>
      <c r="T16" s="73" t="s">
        <v>18</v>
      </c>
      <c r="U16" s="85" t="e">
        <f t="shared" si="1"/>
        <v>#VALUE!</v>
      </c>
      <c r="V16" s="86" t="e">
        <f>U16-U14</f>
        <v>#VALUE!</v>
      </c>
      <c r="W16" s="73" t="s">
        <v>18</v>
      </c>
      <c r="X16" s="85" t="e">
        <f t="shared" si="2"/>
        <v>#VALUE!</v>
      </c>
      <c r="Y16" s="86" t="e">
        <f>X16-X14</f>
        <v>#VALUE!</v>
      </c>
      <c r="Z16" s="73" t="s">
        <v>18</v>
      </c>
      <c r="AA16" s="85" t="e">
        <f t="shared" si="3"/>
        <v>#VALUE!</v>
      </c>
      <c r="AB16" s="86" t="e">
        <f>AA16-AA14</f>
        <v>#VALUE!</v>
      </c>
      <c r="AC16" s="73" t="s">
        <v>18</v>
      </c>
      <c r="AD16" s="85" t="e">
        <f t="shared" si="4"/>
        <v>#VALUE!</v>
      </c>
      <c r="AE16" s="86" t="e">
        <f>AD16-AD14</f>
        <v>#VALUE!</v>
      </c>
    </row>
    <row r="17" spans="1:39" ht="25.95" customHeight="1" thickBot="1" x14ac:dyDescent="0.35">
      <c r="A17" s="290"/>
      <c r="B17" s="293" t="s">
        <v>90</v>
      </c>
      <c r="C17" s="294"/>
      <c r="D17" s="74" t="s">
        <v>18</v>
      </c>
      <c r="E17" s="75" t="s">
        <v>18</v>
      </c>
      <c r="F17" s="89" t="e">
        <f t="shared" si="0"/>
        <v>#VALUE!</v>
      </c>
      <c r="G17" s="90" t="e">
        <f>F17-F15</f>
        <v>#VALUE!</v>
      </c>
      <c r="H17" s="116" t="s">
        <v>18</v>
      </c>
      <c r="I17" s="91" t="e">
        <f t="shared" si="5"/>
        <v>#VALUE!</v>
      </c>
      <c r="J17" s="92" t="e">
        <f>I17-I15</f>
        <v>#VALUE!</v>
      </c>
      <c r="K17" s="116" t="s">
        <v>18</v>
      </c>
      <c r="L17" s="91" t="e">
        <f t="shared" si="6"/>
        <v>#VALUE!</v>
      </c>
      <c r="M17" s="92" t="e">
        <f>L17-L15</f>
        <v>#VALUE!</v>
      </c>
      <c r="N17" s="116" t="s">
        <v>18</v>
      </c>
      <c r="O17" s="91" t="e">
        <f t="shared" si="7"/>
        <v>#VALUE!</v>
      </c>
      <c r="P17" s="92" t="e">
        <f>O17-O15</f>
        <v>#VALUE!</v>
      </c>
      <c r="Q17" s="116" t="s">
        <v>18</v>
      </c>
      <c r="R17" s="91" t="e">
        <f t="shared" si="8"/>
        <v>#VALUE!</v>
      </c>
      <c r="S17" s="92" t="e">
        <f>R17-R15</f>
        <v>#VALUE!</v>
      </c>
      <c r="T17" s="75" t="s">
        <v>18</v>
      </c>
      <c r="U17" s="93" t="e">
        <f t="shared" si="1"/>
        <v>#VALUE!</v>
      </c>
      <c r="V17" s="90" t="e">
        <f>U17-U15</f>
        <v>#VALUE!</v>
      </c>
      <c r="W17" s="75" t="s">
        <v>18</v>
      </c>
      <c r="X17" s="93" t="e">
        <f t="shared" si="2"/>
        <v>#VALUE!</v>
      </c>
      <c r="Y17" s="90" t="e">
        <f>X17-X15</f>
        <v>#VALUE!</v>
      </c>
      <c r="Z17" s="75" t="s">
        <v>18</v>
      </c>
      <c r="AA17" s="93" t="e">
        <f t="shared" si="3"/>
        <v>#VALUE!</v>
      </c>
      <c r="AB17" s="90" t="e">
        <f>AA17-AA15</f>
        <v>#VALUE!</v>
      </c>
      <c r="AC17" s="75" t="s">
        <v>18</v>
      </c>
      <c r="AD17" s="93" t="e">
        <f t="shared" si="4"/>
        <v>#VALUE!</v>
      </c>
      <c r="AE17" s="90" t="e">
        <f>AD17-AD15</f>
        <v>#VALUE!</v>
      </c>
    </row>
    <row r="20" spans="1:39" ht="16.2" thickBot="1" x14ac:dyDescent="0.35">
      <c r="AB20" s="142"/>
      <c r="AF20" s="142"/>
    </row>
    <row r="21" spans="1:39" s="143" customFormat="1" ht="51" customHeight="1" thickBot="1" x14ac:dyDescent="0.35">
      <c r="A21" s="324" t="s">
        <v>41</v>
      </c>
      <c r="B21" s="325"/>
      <c r="C21" s="326"/>
      <c r="D21" s="284" t="s">
        <v>35</v>
      </c>
      <c r="E21" s="274"/>
      <c r="F21" s="275"/>
      <c r="G21" s="284" t="s">
        <v>43</v>
      </c>
      <c r="H21" s="285"/>
      <c r="I21" s="286"/>
      <c r="J21" s="284" t="s">
        <v>44</v>
      </c>
      <c r="K21" s="285"/>
      <c r="L21" s="286"/>
      <c r="M21" s="284" t="s">
        <v>36</v>
      </c>
      <c r="N21" s="285"/>
      <c r="O21" s="286"/>
      <c r="P21" s="284" t="s">
        <v>37</v>
      </c>
      <c r="Q21" s="285"/>
      <c r="R21" s="286"/>
      <c r="S21" s="284" t="s">
        <v>47</v>
      </c>
      <c r="T21" s="285"/>
      <c r="U21" s="286"/>
      <c r="V21" s="284" t="s">
        <v>50</v>
      </c>
      <c r="W21" s="285"/>
      <c r="X21" s="286"/>
      <c r="Y21" s="284" t="s">
        <v>49</v>
      </c>
      <c r="Z21" s="285"/>
      <c r="AA21" s="286"/>
      <c r="AB21" s="284" t="s">
        <v>38</v>
      </c>
      <c r="AC21" s="285"/>
      <c r="AD21" s="286"/>
      <c r="AE21" s="284" t="s">
        <v>39</v>
      </c>
      <c r="AF21" s="285"/>
      <c r="AG21" s="286"/>
      <c r="AH21" s="284" t="s">
        <v>52</v>
      </c>
      <c r="AI21" s="285"/>
      <c r="AJ21" s="286"/>
      <c r="AK21" s="284" t="s">
        <v>40</v>
      </c>
      <c r="AL21" s="285"/>
      <c r="AM21" s="286"/>
    </row>
    <row r="22" spans="1:39" s="143" customFormat="1" ht="25.95" customHeight="1" thickBot="1" x14ac:dyDescent="0.35">
      <c r="A22" s="327"/>
      <c r="B22" s="328"/>
      <c r="C22" s="329"/>
      <c r="D22" s="282" t="s">
        <v>34</v>
      </c>
      <c r="E22" s="282"/>
      <c r="F22" s="282"/>
      <c r="G22" s="282"/>
      <c r="H22" s="282"/>
      <c r="I22" s="283"/>
      <c r="J22" s="281" t="s">
        <v>33</v>
      </c>
      <c r="K22" s="282"/>
      <c r="L22" s="282"/>
      <c r="M22" s="282"/>
      <c r="N22" s="282"/>
      <c r="O22" s="283"/>
      <c r="P22" s="281" t="s">
        <v>45</v>
      </c>
      <c r="Q22" s="282"/>
      <c r="R22" s="282"/>
      <c r="S22" s="282"/>
      <c r="T22" s="282"/>
      <c r="U22" s="283"/>
      <c r="V22" s="281" t="s">
        <v>48</v>
      </c>
      <c r="W22" s="282"/>
      <c r="X22" s="282"/>
      <c r="Y22" s="282"/>
      <c r="Z22" s="282"/>
      <c r="AA22" s="283"/>
      <c r="AB22" s="281" t="s">
        <v>46</v>
      </c>
      <c r="AC22" s="282"/>
      <c r="AD22" s="282"/>
      <c r="AE22" s="282"/>
      <c r="AF22" s="282"/>
      <c r="AG22" s="283"/>
      <c r="AH22" s="281" t="s">
        <v>51</v>
      </c>
      <c r="AI22" s="282"/>
      <c r="AJ22" s="282"/>
      <c r="AK22" s="282"/>
      <c r="AL22" s="282"/>
      <c r="AM22" s="283"/>
    </row>
    <row r="23" spans="1:39" ht="78" x14ac:dyDescent="0.3">
      <c r="A23" s="94" t="s">
        <v>14</v>
      </c>
      <c r="B23" s="95" t="s">
        <v>1</v>
      </c>
      <c r="C23" s="95" t="s">
        <v>58</v>
      </c>
      <c r="D23" s="96" t="s">
        <v>24</v>
      </c>
      <c r="E23" s="97" t="s">
        <v>95</v>
      </c>
      <c r="F23" s="98" t="s">
        <v>96</v>
      </c>
      <c r="G23" s="96" t="s">
        <v>42</v>
      </c>
      <c r="H23" s="97" t="s">
        <v>95</v>
      </c>
      <c r="I23" s="98" t="s">
        <v>96</v>
      </c>
      <c r="J23" s="96" t="s">
        <v>24</v>
      </c>
      <c r="K23" s="97" t="s">
        <v>95</v>
      </c>
      <c r="L23" s="98" t="s">
        <v>96</v>
      </c>
      <c r="M23" s="96" t="s">
        <v>42</v>
      </c>
      <c r="N23" s="97" t="s">
        <v>95</v>
      </c>
      <c r="O23" s="98" t="s">
        <v>96</v>
      </c>
      <c r="P23" s="96" t="s">
        <v>24</v>
      </c>
      <c r="Q23" s="97" t="s">
        <v>95</v>
      </c>
      <c r="R23" s="98" t="s">
        <v>96</v>
      </c>
      <c r="S23" s="96" t="s">
        <v>42</v>
      </c>
      <c r="T23" s="97" t="s">
        <v>95</v>
      </c>
      <c r="U23" s="98" t="s">
        <v>96</v>
      </c>
      <c r="V23" s="96" t="s">
        <v>24</v>
      </c>
      <c r="W23" s="97" t="s">
        <v>95</v>
      </c>
      <c r="X23" s="98" t="s">
        <v>96</v>
      </c>
      <c r="Y23" s="96" t="s">
        <v>42</v>
      </c>
      <c r="Z23" s="97" t="s">
        <v>95</v>
      </c>
      <c r="AA23" s="98" t="s">
        <v>96</v>
      </c>
      <c r="AB23" s="96" t="s">
        <v>53</v>
      </c>
      <c r="AC23" s="97" t="s">
        <v>95</v>
      </c>
      <c r="AD23" s="98" t="s">
        <v>96</v>
      </c>
      <c r="AE23" s="96" t="s">
        <v>42</v>
      </c>
      <c r="AF23" s="97" t="s">
        <v>95</v>
      </c>
      <c r="AG23" s="98" t="s">
        <v>96</v>
      </c>
      <c r="AH23" s="96" t="s">
        <v>53</v>
      </c>
      <c r="AI23" s="97" t="s">
        <v>95</v>
      </c>
      <c r="AJ23" s="98" t="s">
        <v>96</v>
      </c>
      <c r="AK23" s="96" t="s">
        <v>42</v>
      </c>
      <c r="AL23" s="97" t="s">
        <v>95</v>
      </c>
      <c r="AM23" s="98" t="s">
        <v>96</v>
      </c>
    </row>
    <row r="24" spans="1:39" ht="25.95" customHeight="1" x14ac:dyDescent="0.3">
      <c r="A24" s="117" t="s">
        <v>18</v>
      </c>
      <c r="B24" s="118" t="s">
        <v>18</v>
      </c>
      <c r="C24" s="119" t="s">
        <v>18</v>
      </c>
      <c r="D24" s="378" t="s">
        <v>18</v>
      </c>
      <c r="E24" s="99" t="e">
        <f>D24/B24</f>
        <v>#VALUE!</v>
      </c>
      <c r="F24" s="100" t="s">
        <v>30</v>
      </c>
      <c r="G24" s="127" t="s">
        <v>18</v>
      </c>
      <c r="H24" s="99" t="e">
        <f>G24/C24</f>
        <v>#VALUE!</v>
      </c>
      <c r="I24" s="100" t="s">
        <v>30</v>
      </c>
      <c r="J24" s="129" t="s">
        <v>18</v>
      </c>
      <c r="K24" s="99" t="e">
        <f>J24/B24</f>
        <v>#VALUE!</v>
      </c>
      <c r="L24" s="100" t="s">
        <v>30</v>
      </c>
      <c r="M24" s="127" t="s">
        <v>18</v>
      </c>
      <c r="N24" s="99" t="e">
        <f>M24/$C24</f>
        <v>#VALUE!</v>
      </c>
      <c r="O24" s="100" t="s">
        <v>30</v>
      </c>
      <c r="P24" s="129" t="s">
        <v>18</v>
      </c>
      <c r="Q24" s="99" t="e">
        <f>P24/B24</f>
        <v>#VALUE!</v>
      </c>
      <c r="R24" s="100" t="s">
        <v>30</v>
      </c>
      <c r="S24" s="127" t="s">
        <v>18</v>
      </c>
      <c r="T24" s="99" t="e">
        <f>S24/$C24</f>
        <v>#VALUE!</v>
      </c>
      <c r="U24" s="100" t="s">
        <v>30</v>
      </c>
      <c r="V24" s="129" t="s">
        <v>18</v>
      </c>
      <c r="W24" s="99" t="e">
        <f>V24/B24</f>
        <v>#VALUE!</v>
      </c>
      <c r="X24" s="100" t="s">
        <v>30</v>
      </c>
      <c r="Y24" s="127" t="s">
        <v>18</v>
      </c>
      <c r="Z24" s="99" t="e">
        <f>Y24/$C24</f>
        <v>#VALUE!</v>
      </c>
      <c r="AA24" s="100" t="s">
        <v>30</v>
      </c>
      <c r="AB24" s="129" t="s">
        <v>18</v>
      </c>
      <c r="AC24" s="99" t="e">
        <f>AB24/B24</f>
        <v>#VALUE!</v>
      </c>
      <c r="AD24" s="100" t="s">
        <v>30</v>
      </c>
      <c r="AE24" s="127" t="s">
        <v>18</v>
      </c>
      <c r="AF24" s="99" t="e">
        <f>AE24/$C24</f>
        <v>#VALUE!</v>
      </c>
      <c r="AG24" s="100" t="s">
        <v>30</v>
      </c>
      <c r="AH24" s="129" t="s">
        <v>18</v>
      </c>
      <c r="AI24" s="99" t="e">
        <f>AH24/B24</f>
        <v>#VALUE!</v>
      </c>
      <c r="AJ24" s="100" t="s">
        <v>30</v>
      </c>
      <c r="AK24" s="127" t="s">
        <v>18</v>
      </c>
      <c r="AL24" s="99" t="e">
        <f>AK24/$C24</f>
        <v>#VALUE!</v>
      </c>
      <c r="AM24" s="100" t="s">
        <v>30</v>
      </c>
    </row>
    <row r="25" spans="1:39" ht="25.95" customHeight="1" x14ac:dyDescent="0.3">
      <c r="A25" s="117" t="s">
        <v>18</v>
      </c>
      <c r="B25" s="118" t="s">
        <v>18</v>
      </c>
      <c r="C25" s="121" t="s">
        <v>18</v>
      </c>
      <c r="D25" s="122" t="s">
        <v>18</v>
      </c>
      <c r="E25" s="99" t="e">
        <f>D25/B25</f>
        <v>#VALUE!</v>
      </c>
      <c r="F25" s="101" t="e">
        <f>E25-E24</f>
        <v>#VALUE!</v>
      </c>
      <c r="G25" s="127" t="s">
        <v>18</v>
      </c>
      <c r="H25" s="99" t="e">
        <f>G25/C25</f>
        <v>#VALUE!</v>
      </c>
      <c r="I25" s="101" t="e">
        <f>H25-H24</f>
        <v>#VALUE!</v>
      </c>
      <c r="J25" s="130" t="s">
        <v>18</v>
      </c>
      <c r="K25" s="99" t="e">
        <f>J25/B25</f>
        <v>#VALUE!</v>
      </c>
      <c r="L25" s="101" t="e">
        <f>K25-K24</f>
        <v>#VALUE!</v>
      </c>
      <c r="M25" s="127" t="s">
        <v>18</v>
      </c>
      <c r="N25" s="99" t="e">
        <f>M25/$C25</f>
        <v>#VALUE!</v>
      </c>
      <c r="O25" s="101" t="e">
        <f>N25-N24</f>
        <v>#VALUE!</v>
      </c>
      <c r="P25" s="130" t="s">
        <v>18</v>
      </c>
      <c r="Q25" s="99" t="e">
        <f>P25/B25</f>
        <v>#VALUE!</v>
      </c>
      <c r="R25" s="101" t="e">
        <f>Q25-Q24</f>
        <v>#VALUE!</v>
      </c>
      <c r="S25" s="127" t="s">
        <v>18</v>
      </c>
      <c r="T25" s="99" t="e">
        <f>S25/$C25</f>
        <v>#VALUE!</v>
      </c>
      <c r="U25" s="101" t="e">
        <f>T25-T24</f>
        <v>#VALUE!</v>
      </c>
      <c r="V25" s="130" t="s">
        <v>18</v>
      </c>
      <c r="W25" s="99" t="e">
        <f>V25/B25</f>
        <v>#VALUE!</v>
      </c>
      <c r="X25" s="101" t="e">
        <f>W25-W24</f>
        <v>#VALUE!</v>
      </c>
      <c r="Y25" s="127" t="s">
        <v>18</v>
      </c>
      <c r="Z25" s="99" t="e">
        <f>Y25/$C25</f>
        <v>#VALUE!</v>
      </c>
      <c r="AA25" s="101" t="e">
        <f>Z25-Z24</f>
        <v>#VALUE!</v>
      </c>
      <c r="AB25" s="130" t="s">
        <v>18</v>
      </c>
      <c r="AC25" s="99" t="e">
        <f>AB25/B25</f>
        <v>#VALUE!</v>
      </c>
      <c r="AD25" s="101" t="e">
        <f>AC25-AC24</f>
        <v>#VALUE!</v>
      </c>
      <c r="AE25" s="127" t="s">
        <v>18</v>
      </c>
      <c r="AF25" s="99" t="e">
        <f>AE25/$C25</f>
        <v>#VALUE!</v>
      </c>
      <c r="AG25" s="101" t="e">
        <f>AF25-AF24</f>
        <v>#VALUE!</v>
      </c>
      <c r="AH25" s="130" t="s">
        <v>18</v>
      </c>
      <c r="AI25" s="99" t="e">
        <f>AH25/B25</f>
        <v>#VALUE!</v>
      </c>
      <c r="AJ25" s="101" t="e">
        <f>AI25-AI24</f>
        <v>#VALUE!</v>
      </c>
      <c r="AK25" s="127" t="s">
        <v>18</v>
      </c>
      <c r="AL25" s="99" t="e">
        <f>AK25/$C25</f>
        <v>#VALUE!</v>
      </c>
      <c r="AM25" s="101" t="e">
        <f>AL25-AL24</f>
        <v>#VALUE!</v>
      </c>
    </row>
    <row r="26" spans="1:39" ht="25.95" customHeight="1" thickBot="1" x14ac:dyDescent="0.35">
      <c r="A26" s="123" t="s">
        <v>18</v>
      </c>
      <c r="B26" s="124" t="s">
        <v>18</v>
      </c>
      <c r="C26" s="125" t="s">
        <v>18</v>
      </c>
      <c r="D26" s="126" t="s">
        <v>18</v>
      </c>
      <c r="E26" s="89" t="e">
        <f>D26/B26</f>
        <v>#VALUE!</v>
      </c>
      <c r="F26" s="102" t="e">
        <f>E26-E25</f>
        <v>#VALUE!</v>
      </c>
      <c r="G26" s="128" t="s">
        <v>18</v>
      </c>
      <c r="H26" s="89" t="e">
        <f>G26/C26</f>
        <v>#VALUE!</v>
      </c>
      <c r="I26" s="102" t="e">
        <f>H26-H25</f>
        <v>#VALUE!</v>
      </c>
      <c r="J26" s="131" t="s">
        <v>18</v>
      </c>
      <c r="K26" s="89" t="e">
        <f>J26/B26</f>
        <v>#VALUE!</v>
      </c>
      <c r="L26" s="89" t="e">
        <f>K26-K25</f>
        <v>#VALUE!</v>
      </c>
      <c r="M26" s="128" t="s">
        <v>18</v>
      </c>
      <c r="N26" s="89" t="e">
        <f>M26/$C26</f>
        <v>#VALUE!</v>
      </c>
      <c r="O26" s="89" t="e">
        <f>N26-N25</f>
        <v>#VALUE!</v>
      </c>
      <c r="P26" s="131" t="s">
        <v>18</v>
      </c>
      <c r="Q26" s="89" t="e">
        <f>P26/B26</f>
        <v>#VALUE!</v>
      </c>
      <c r="R26" s="102" t="e">
        <f>Q26-Q25</f>
        <v>#VALUE!</v>
      </c>
      <c r="S26" s="128" t="s">
        <v>18</v>
      </c>
      <c r="T26" s="89" t="e">
        <f>S26/$C26</f>
        <v>#VALUE!</v>
      </c>
      <c r="U26" s="102" t="e">
        <f>T26-T25</f>
        <v>#VALUE!</v>
      </c>
      <c r="V26" s="131" t="s">
        <v>18</v>
      </c>
      <c r="W26" s="89" t="e">
        <f>V26/B26</f>
        <v>#VALUE!</v>
      </c>
      <c r="X26" s="89" t="e">
        <f>W26-W25</f>
        <v>#VALUE!</v>
      </c>
      <c r="Y26" s="128" t="s">
        <v>18</v>
      </c>
      <c r="Z26" s="89" t="e">
        <f>Y26/$C26</f>
        <v>#VALUE!</v>
      </c>
      <c r="AA26" s="89" t="e">
        <f>Z26-Z25</f>
        <v>#VALUE!</v>
      </c>
      <c r="AB26" s="131" t="s">
        <v>18</v>
      </c>
      <c r="AC26" s="89" t="e">
        <f>AB26/B26</f>
        <v>#VALUE!</v>
      </c>
      <c r="AD26" s="102" t="e">
        <f>AC26-AC25</f>
        <v>#VALUE!</v>
      </c>
      <c r="AE26" s="128" t="s">
        <v>18</v>
      </c>
      <c r="AF26" s="89" t="e">
        <f>AE26/$C26</f>
        <v>#VALUE!</v>
      </c>
      <c r="AG26" s="102" t="e">
        <f>AF26-AF25</f>
        <v>#VALUE!</v>
      </c>
      <c r="AH26" s="131" t="s">
        <v>18</v>
      </c>
      <c r="AI26" s="89" t="e">
        <f>AH26/B26</f>
        <v>#VALUE!</v>
      </c>
      <c r="AJ26" s="89" t="e">
        <f>AI26-AI25</f>
        <v>#VALUE!</v>
      </c>
      <c r="AK26" s="128" t="s">
        <v>18</v>
      </c>
      <c r="AL26" s="89" t="e">
        <f>AK26/$C26</f>
        <v>#VALUE!</v>
      </c>
      <c r="AM26" s="102" t="e">
        <f>AL26-AL25</f>
        <v>#VALUE!</v>
      </c>
    </row>
    <row r="27" spans="1:39" ht="20.399999999999999" x14ac:dyDescent="0.35">
      <c r="A27" s="145" t="s">
        <v>8</v>
      </c>
      <c r="E27" s="146"/>
    </row>
    <row r="28" spans="1:39" x14ac:dyDescent="0.3">
      <c r="F28" s="142"/>
      <c r="I28" s="142"/>
      <c r="J28" s="142"/>
      <c r="L28" s="142"/>
      <c r="N28" s="142"/>
      <c r="O28" s="142"/>
      <c r="R28" s="142"/>
      <c r="U28" s="142"/>
      <c r="V28" s="142"/>
      <c r="X28" s="142"/>
      <c r="Z28" s="142"/>
      <c r="AA28" s="142"/>
      <c r="AD28" s="142"/>
      <c r="AG28" s="142"/>
      <c r="AH28" s="142"/>
      <c r="AJ28" s="142"/>
      <c r="AL28" s="142"/>
      <c r="AM28" s="142"/>
    </row>
    <row r="29" spans="1:39" ht="16.2" thickBot="1" x14ac:dyDescent="0.35">
      <c r="F29" s="142"/>
      <c r="H29" s="142"/>
      <c r="I29" s="142"/>
      <c r="J29" s="142"/>
      <c r="L29" s="142"/>
      <c r="O29" s="142"/>
      <c r="R29" s="142"/>
      <c r="T29" s="142"/>
      <c r="U29" s="142"/>
      <c r="V29" s="142"/>
      <c r="X29" s="142"/>
      <c r="AA29" s="142"/>
      <c r="AD29" s="142"/>
      <c r="AG29" s="142"/>
      <c r="AH29" s="142"/>
      <c r="AJ29" s="142"/>
      <c r="AM29" s="142"/>
    </row>
    <row r="30" spans="1:39" ht="49.95" customHeight="1" thickBot="1" x14ac:dyDescent="0.35">
      <c r="A30" s="302" t="s">
        <v>67</v>
      </c>
      <c r="B30" s="303"/>
      <c r="C30" s="304"/>
      <c r="D30" s="308" t="s">
        <v>21</v>
      </c>
      <c r="E30" s="309"/>
      <c r="F30" s="310" t="s">
        <v>22</v>
      </c>
      <c r="G30" s="309"/>
      <c r="H30" s="308" t="s">
        <v>20</v>
      </c>
      <c r="I30" s="309"/>
      <c r="J30" s="322" t="s">
        <v>23</v>
      </c>
      <c r="K30" s="323"/>
      <c r="L30" s="308" t="s">
        <v>19</v>
      </c>
      <c r="M30" s="309"/>
    </row>
    <row r="31" spans="1:39" ht="25.05" customHeight="1" thickBot="1" x14ac:dyDescent="0.35">
      <c r="A31" s="305"/>
      <c r="B31" s="306"/>
      <c r="C31" s="307"/>
      <c r="D31" s="311" t="s">
        <v>56</v>
      </c>
      <c r="E31" s="312"/>
      <c r="F31" s="311" t="s">
        <v>56</v>
      </c>
      <c r="G31" s="312"/>
      <c r="H31" s="311" t="s">
        <v>56</v>
      </c>
      <c r="I31" s="312"/>
      <c r="J31" s="311" t="s">
        <v>56</v>
      </c>
      <c r="K31" s="312"/>
      <c r="L31" s="311" t="s">
        <v>56</v>
      </c>
      <c r="M31" s="312"/>
    </row>
    <row r="32" spans="1:39" ht="73.95" customHeight="1" x14ac:dyDescent="0.3">
      <c r="A32" s="94" t="s">
        <v>14</v>
      </c>
      <c r="B32" s="316" t="s">
        <v>88</v>
      </c>
      <c r="C32" s="317"/>
      <c r="D32" s="103" t="s">
        <v>55</v>
      </c>
      <c r="E32" s="98" t="s">
        <v>96</v>
      </c>
      <c r="F32" s="103" t="s">
        <v>55</v>
      </c>
      <c r="G32" s="98" t="s">
        <v>96</v>
      </c>
      <c r="H32" s="96" t="s">
        <v>55</v>
      </c>
      <c r="I32" s="98" t="s">
        <v>96</v>
      </c>
      <c r="J32" s="96" t="s">
        <v>55</v>
      </c>
      <c r="K32" s="98" t="s">
        <v>96</v>
      </c>
      <c r="L32" s="96" t="s">
        <v>55</v>
      </c>
      <c r="M32" s="98" t="s">
        <v>96</v>
      </c>
    </row>
    <row r="33" spans="1:13" ht="25.95" customHeight="1" x14ac:dyDescent="0.3">
      <c r="A33" s="132" t="s">
        <v>18</v>
      </c>
      <c r="B33" s="318"/>
      <c r="C33" s="319"/>
      <c r="D33" s="120" t="s">
        <v>18</v>
      </c>
      <c r="E33" s="100" t="s">
        <v>30</v>
      </c>
      <c r="F33" s="120" t="s">
        <v>18</v>
      </c>
      <c r="G33" s="100" t="s">
        <v>30</v>
      </c>
      <c r="H33" s="120" t="s">
        <v>18</v>
      </c>
      <c r="I33" s="100" t="s">
        <v>30</v>
      </c>
      <c r="J33" s="120" t="s">
        <v>18</v>
      </c>
      <c r="K33" s="100" t="s">
        <v>30</v>
      </c>
      <c r="L33" s="120" t="s">
        <v>18</v>
      </c>
      <c r="M33" s="100" t="s">
        <v>30</v>
      </c>
    </row>
    <row r="34" spans="1:13" ht="25.95" customHeight="1" x14ac:dyDescent="0.3">
      <c r="A34" s="133" t="s">
        <v>18</v>
      </c>
      <c r="B34" s="318"/>
      <c r="C34" s="319"/>
      <c r="D34" s="122" t="s">
        <v>18</v>
      </c>
      <c r="E34" s="101" t="e">
        <f>(D34-D33)/D33</f>
        <v>#VALUE!</v>
      </c>
      <c r="F34" s="122" t="s">
        <v>18</v>
      </c>
      <c r="G34" s="101" t="e">
        <f>(F34-F33)/F33</f>
        <v>#VALUE!</v>
      </c>
      <c r="H34" s="122" t="s">
        <v>18</v>
      </c>
      <c r="I34" s="101" t="e">
        <f>(H34-H33)/H33</f>
        <v>#VALUE!</v>
      </c>
      <c r="J34" s="122" t="s">
        <v>18</v>
      </c>
      <c r="K34" s="101" t="e">
        <f>(J34-J33)/J33</f>
        <v>#VALUE!</v>
      </c>
      <c r="L34" s="122" t="s">
        <v>18</v>
      </c>
      <c r="M34" s="101" t="e">
        <f>(L34-L33)/L33</f>
        <v>#VALUE!</v>
      </c>
    </row>
    <row r="35" spans="1:13" ht="25.95" customHeight="1" thickBot="1" x14ac:dyDescent="0.35">
      <c r="A35" s="134" t="s">
        <v>18</v>
      </c>
      <c r="B35" s="320"/>
      <c r="C35" s="321"/>
      <c r="D35" s="126" t="s">
        <v>18</v>
      </c>
      <c r="E35" s="102" t="e">
        <f>(D35-D34)/D34</f>
        <v>#VALUE!</v>
      </c>
      <c r="F35" s="126" t="s">
        <v>18</v>
      </c>
      <c r="G35" s="102" t="e">
        <f>(F35-F34)/F34</f>
        <v>#VALUE!</v>
      </c>
      <c r="H35" s="126" t="s">
        <v>18</v>
      </c>
      <c r="I35" s="102" t="e">
        <f>(H35-H34)/H34</f>
        <v>#VALUE!</v>
      </c>
      <c r="J35" s="126" t="s">
        <v>18</v>
      </c>
      <c r="K35" s="102" t="e">
        <f>(J35-J34)/J34</f>
        <v>#VALUE!</v>
      </c>
      <c r="L35" s="126" t="s">
        <v>18</v>
      </c>
      <c r="M35" s="102" t="e">
        <f>(L35-L34)/L34</f>
        <v>#VALUE!</v>
      </c>
    </row>
    <row r="38" spans="1:13" ht="16.2" thickBot="1" x14ac:dyDescent="0.35"/>
    <row r="39" spans="1:13" ht="43.95" customHeight="1" thickBot="1" x14ac:dyDescent="0.35">
      <c r="A39" s="267" t="s">
        <v>106</v>
      </c>
      <c r="B39" s="268"/>
      <c r="C39" s="269"/>
      <c r="D39" s="295" t="s">
        <v>105</v>
      </c>
      <c r="E39" s="296"/>
      <c r="F39" s="296"/>
      <c r="G39" s="297"/>
    </row>
    <row r="40" spans="1:13" ht="25.05" customHeight="1" thickBot="1" x14ac:dyDescent="0.35">
      <c r="A40" s="270"/>
      <c r="B40" s="271"/>
      <c r="C40" s="272"/>
      <c r="D40" s="298" t="s">
        <v>57</v>
      </c>
      <c r="E40" s="298"/>
      <c r="F40" s="299"/>
      <c r="G40" s="300" t="s">
        <v>3</v>
      </c>
    </row>
    <row r="41" spans="1:13" ht="82.05" customHeight="1" x14ac:dyDescent="0.3">
      <c r="A41" s="94" t="s">
        <v>14</v>
      </c>
      <c r="B41" s="78" t="s">
        <v>59</v>
      </c>
      <c r="C41" s="104" t="s">
        <v>4</v>
      </c>
      <c r="D41" s="103" t="s">
        <v>25</v>
      </c>
      <c r="E41" s="105" t="s">
        <v>54</v>
      </c>
      <c r="F41" s="98" t="s">
        <v>96</v>
      </c>
      <c r="G41" s="301"/>
    </row>
    <row r="42" spans="1:13" ht="25.95" customHeight="1" x14ac:dyDescent="0.3">
      <c r="A42" s="135" t="s">
        <v>18</v>
      </c>
      <c r="B42" s="106" t="e">
        <f>D12+D13</f>
        <v>#VALUE!</v>
      </c>
      <c r="C42" s="135" t="s">
        <v>18</v>
      </c>
      <c r="D42" s="120" t="s">
        <v>18</v>
      </c>
      <c r="E42" s="107" t="e">
        <f>D42/B42</f>
        <v>#VALUE!</v>
      </c>
      <c r="F42" s="100" t="s">
        <v>30</v>
      </c>
      <c r="G42" s="120" t="s">
        <v>18</v>
      </c>
    </row>
    <row r="43" spans="1:13" ht="25.95" customHeight="1" x14ac:dyDescent="0.3">
      <c r="A43" s="136" t="s">
        <v>18</v>
      </c>
      <c r="B43" s="106" t="e">
        <f>D14+D15</f>
        <v>#VALUE!</v>
      </c>
      <c r="C43" s="136" t="s">
        <v>18</v>
      </c>
      <c r="D43" s="122" t="s">
        <v>18</v>
      </c>
      <c r="E43" s="107" t="e">
        <f>D43/B43</f>
        <v>#VALUE!</v>
      </c>
      <c r="F43" s="101" t="e">
        <f>E43-E42</f>
        <v>#VALUE!</v>
      </c>
      <c r="G43" s="122" t="s">
        <v>18</v>
      </c>
    </row>
    <row r="44" spans="1:13" ht="25.95" customHeight="1" thickBot="1" x14ac:dyDescent="0.35">
      <c r="A44" s="137" t="s">
        <v>18</v>
      </c>
      <c r="B44" s="108" t="e">
        <f>D16+D17</f>
        <v>#VALUE!</v>
      </c>
      <c r="C44" s="137" t="s">
        <v>18</v>
      </c>
      <c r="D44" s="126" t="s">
        <v>18</v>
      </c>
      <c r="E44" s="89" t="e">
        <f>D44/B44</f>
        <v>#VALUE!</v>
      </c>
      <c r="F44" s="102" t="e">
        <f>E44-E43</f>
        <v>#VALUE!</v>
      </c>
      <c r="G44" s="126" t="s">
        <v>18</v>
      </c>
    </row>
  </sheetData>
  <sheetProtection algorithmName="SHA-512" hashValue="KHRrLWvPvez5b+eMPFeN7RFpKE6pHIRLfwa0Dh0ZNZpeabNmRjIVrL/eVOT9wwy8iyVBmzHgLp8rhQla2R6K2Q==" saltValue="yiJacBiHFfDjjrKZyJ8b+w==" spinCount="100000" sheet="1" objects="1" scenarios="1" formatCells="0" formatColumns="0" formatRows="0" insertColumns="0" insertRows="0" insertHyperlinks="0" deleteColumns="0" deleteRows="0" sort="0" autoFilter="0" pivotTables="0"/>
  <mergeCells count="68">
    <mergeCell ref="G21:I21"/>
    <mergeCell ref="A16:A17"/>
    <mergeCell ref="B16:C16"/>
    <mergeCell ref="B17:C17"/>
    <mergeCell ref="A21:C22"/>
    <mergeCell ref="D21:F21"/>
    <mergeCell ref="L31:M31"/>
    <mergeCell ref="B32:C35"/>
    <mergeCell ref="H30:I30"/>
    <mergeCell ref="J30:K30"/>
    <mergeCell ref="L30:M30"/>
    <mergeCell ref="H31:I31"/>
    <mergeCell ref="J31:K31"/>
    <mergeCell ref="A39:C40"/>
    <mergeCell ref="D39:G39"/>
    <mergeCell ref="D40:F40"/>
    <mergeCell ref="G40:G41"/>
    <mergeCell ref="A30:C31"/>
    <mergeCell ref="D30:E30"/>
    <mergeCell ref="F30:G30"/>
    <mergeCell ref="D31:E31"/>
    <mergeCell ref="F31:G31"/>
    <mergeCell ref="AB21:AD21"/>
    <mergeCell ref="AE21:AG21"/>
    <mergeCell ref="AH21:AJ21"/>
    <mergeCell ref="AK21:AM21"/>
    <mergeCell ref="D22:I22"/>
    <mergeCell ref="J22:O22"/>
    <mergeCell ref="P22:U22"/>
    <mergeCell ref="V22:AA22"/>
    <mergeCell ref="AB22:AG22"/>
    <mergeCell ref="AH22:AM22"/>
    <mergeCell ref="J21:L21"/>
    <mergeCell ref="M21:O21"/>
    <mergeCell ref="P21:R21"/>
    <mergeCell ref="S21:U21"/>
    <mergeCell ref="V21:X21"/>
    <mergeCell ref="Y21:AA21"/>
    <mergeCell ref="B11:C11"/>
    <mergeCell ref="A12:A13"/>
    <mergeCell ref="B12:C12"/>
    <mergeCell ref="B13:C13"/>
    <mergeCell ref="A14:A15"/>
    <mergeCell ref="B14:C14"/>
    <mergeCell ref="B15:C15"/>
    <mergeCell ref="AC10:AE10"/>
    <mergeCell ref="N9:P9"/>
    <mergeCell ref="Q9:S9"/>
    <mergeCell ref="T9:V9"/>
    <mergeCell ref="W9:Y9"/>
    <mergeCell ref="Z9:AB9"/>
    <mergeCell ref="AC9:AE9"/>
    <mergeCell ref="N10:P10"/>
    <mergeCell ref="Q10:S10"/>
    <mergeCell ref="T10:V10"/>
    <mergeCell ref="W10:Y10"/>
    <mergeCell ref="Z10:AB10"/>
    <mergeCell ref="G1:O1"/>
    <mergeCell ref="A9:D10"/>
    <mergeCell ref="E9:G9"/>
    <mergeCell ref="H9:J9"/>
    <mergeCell ref="K9:M9"/>
    <mergeCell ref="E10:G10"/>
    <mergeCell ref="H10:J10"/>
    <mergeCell ref="K10:M10"/>
    <mergeCell ref="G4:H4"/>
    <mergeCell ref="I4:O4"/>
    <mergeCell ref="A6:D6"/>
  </mergeCells>
  <conditionalFormatting sqref="E24:E26">
    <cfRule type="containsErrors" dxfId="188" priority="134">
      <formula>ISERROR(E24)</formula>
    </cfRule>
  </conditionalFormatting>
  <conditionalFormatting sqref="L25:L26">
    <cfRule type="containsBlanks" dxfId="187" priority="89">
      <formula>LEN(TRIM(L25))=0</formula>
    </cfRule>
    <cfRule type="containsErrors" dxfId="186" priority="133">
      <formula>ISERROR(L25)</formula>
    </cfRule>
    <cfRule type="cellIs" dxfId="185" priority="135" operator="lessThanOrEqual">
      <formula>0</formula>
    </cfRule>
    <cfRule type="cellIs" dxfId="184" priority="136" operator="greaterThan">
      <formula>0</formula>
    </cfRule>
  </conditionalFormatting>
  <conditionalFormatting sqref="H24:H26">
    <cfRule type="containsErrors" dxfId="183" priority="132">
      <formula>ISERROR(H24)</formula>
    </cfRule>
  </conditionalFormatting>
  <conditionalFormatting sqref="K24:K26">
    <cfRule type="containsErrors" dxfId="182" priority="131">
      <formula>ISERROR(K24)</formula>
    </cfRule>
  </conditionalFormatting>
  <conditionalFormatting sqref="N24:N26">
    <cfRule type="containsErrors" dxfId="181" priority="130">
      <formula>ISERROR(N24)</formula>
    </cfRule>
  </conditionalFormatting>
  <conditionalFormatting sqref="Q24:Q26">
    <cfRule type="containsErrors" dxfId="180" priority="129">
      <formula>ISERROR(Q24)</formula>
    </cfRule>
  </conditionalFormatting>
  <conditionalFormatting sqref="T24:T26">
    <cfRule type="containsErrors" dxfId="179" priority="128">
      <formula>ISERROR(T24)</formula>
    </cfRule>
  </conditionalFormatting>
  <conditionalFormatting sqref="W24:W26">
    <cfRule type="containsErrors" dxfId="178" priority="127">
      <formula>ISERROR(W24)</formula>
    </cfRule>
  </conditionalFormatting>
  <conditionalFormatting sqref="Z24:Z26">
    <cfRule type="containsErrors" dxfId="177" priority="126">
      <formula>ISERROR(Z24)</formula>
    </cfRule>
  </conditionalFormatting>
  <conditionalFormatting sqref="AC24:AC26">
    <cfRule type="containsErrors" dxfId="176" priority="125">
      <formula>ISERROR(AC24)</formula>
    </cfRule>
  </conditionalFormatting>
  <conditionalFormatting sqref="AF24:AF26">
    <cfRule type="containsErrors" dxfId="175" priority="124">
      <formula>ISERROR(AF24)</formula>
    </cfRule>
  </conditionalFormatting>
  <conditionalFormatting sqref="AI24:AI26">
    <cfRule type="containsErrors" dxfId="174" priority="123">
      <formula>ISERROR(AI24)</formula>
    </cfRule>
  </conditionalFormatting>
  <conditionalFormatting sqref="AL24:AL26">
    <cfRule type="containsErrors" dxfId="173" priority="122">
      <formula>ISERROR(AL24)</formula>
    </cfRule>
  </conditionalFormatting>
  <conditionalFormatting sqref="F43:F44">
    <cfRule type="cellIs" dxfId="172" priority="120" operator="lessThanOrEqual">
      <formula>0</formula>
    </cfRule>
    <cfRule type="cellIs" dxfId="171" priority="121" operator="greaterThan">
      <formula>0</formula>
    </cfRule>
  </conditionalFormatting>
  <conditionalFormatting sqref="E44">
    <cfRule type="containsErrors" dxfId="170" priority="118">
      <formula>ISERROR(E44)</formula>
    </cfRule>
  </conditionalFormatting>
  <conditionalFormatting sqref="B42:B44">
    <cfRule type="containsErrors" dxfId="169" priority="137">
      <formula>ISERROR(B42)</formula>
    </cfRule>
  </conditionalFormatting>
  <conditionalFormatting sqref="E34:E35">
    <cfRule type="containsBlanks" dxfId="168" priority="114">
      <formula>LEN(TRIM(E34))=0</formula>
    </cfRule>
    <cfRule type="containsErrors" dxfId="167" priority="115">
      <formula>ISERROR(E34)</formula>
    </cfRule>
    <cfRule type="cellIs" dxfId="166" priority="116" operator="lessThan">
      <formula>0</formula>
    </cfRule>
    <cfRule type="cellIs" dxfId="165" priority="117" operator="greaterThanOrEqual">
      <formula>0</formula>
    </cfRule>
  </conditionalFormatting>
  <conditionalFormatting sqref="F25:F26">
    <cfRule type="containsBlanks" dxfId="164" priority="110">
      <formula>LEN(TRIM(F25))=0</formula>
    </cfRule>
    <cfRule type="containsErrors" dxfId="163" priority="111">
      <formula>ISERROR(F25)</formula>
    </cfRule>
    <cfRule type="cellIs" dxfId="162" priority="112" operator="lessThan">
      <formula>0</formula>
    </cfRule>
    <cfRule type="cellIs" dxfId="161" priority="113" operator="greaterThanOrEqual">
      <formula>0</formula>
    </cfRule>
  </conditionalFormatting>
  <conditionalFormatting sqref="AG25:AG26">
    <cfRule type="containsBlanks" dxfId="160" priority="90">
      <formula>LEN(TRIM(AG25))=0</formula>
    </cfRule>
    <cfRule type="containsErrors" dxfId="159" priority="91">
      <formula>ISERROR(AG25)</formula>
    </cfRule>
    <cfRule type="cellIs" dxfId="158" priority="92" operator="lessThan">
      <formula>0</formula>
    </cfRule>
    <cfRule type="cellIs" dxfId="157" priority="93" operator="greaterThanOrEqual">
      <formula>0</formula>
    </cfRule>
  </conditionalFormatting>
  <conditionalFormatting sqref="I25:I26">
    <cfRule type="containsBlanks" dxfId="156" priority="106">
      <formula>LEN(TRIM(I25))=0</formula>
    </cfRule>
    <cfRule type="containsErrors" dxfId="155" priority="107">
      <formula>ISERROR(I25)</formula>
    </cfRule>
    <cfRule type="cellIs" dxfId="154" priority="108" operator="lessThan">
      <formula>0</formula>
    </cfRule>
    <cfRule type="cellIs" dxfId="153" priority="109" operator="greaterThanOrEqual">
      <formula>0</formula>
    </cfRule>
  </conditionalFormatting>
  <conditionalFormatting sqref="R25:R26">
    <cfRule type="containsBlanks" dxfId="152" priority="102">
      <formula>LEN(TRIM(R25))=0</formula>
    </cfRule>
    <cfRule type="containsErrors" dxfId="151" priority="103">
      <formula>ISERROR(R25)</formula>
    </cfRule>
    <cfRule type="cellIs" dxfId="150" priority="104" operator="lessThan">
      <formula>0</formula>
    </cfRule>
    <cfRule type="cellIs" dxfId="149" priority="105" operator="greaterThanOrEqual">
      <formula>0</formula>
    </cfRule>
  </conditionalFormatting>
  <conditionalFormatting sqref="U25:U26">
    <cfRule type="containsBlanks" dxfId="148" priority="98">
      <formula>LEN(TRIM(U25))=0</formula>
    </cfRule>
    <cfRule type="containsErrors" dxfId="147" priority="99">
      <formula>ISERROR(U25)</formula>
    </cfRule>
    <cfRule type="cellIs" dxfId="146" priority="100" operator="lessThan">
      <formula>0</formula>
    </cfRule>
    <cfRule type="cellIs" dxfId="145" priority="101" operator="greaterThanOrEqual">
      <formula>0</formula>
    </cfRule>
  </conditionalFormatting>
  <conditionalFormatting sqref="AD25:AD26">
    <cfRule type="containsBlanks" dxfId="144" priority="94">
      <formula>LEN(TRIM(AD25))=0</formula>
    </cfRule>
    <cfRule type="containsErrors" dxfId="143" priority="95">
      <formula>ISERROR(AD25)</formula>
    </cfRule>
    <cfRule type="cellIs" dxfId="142" priority="96" operator="lessThan">
      <formula>0</formula>
    </cfRule>
    <cfRule type="cellIs" dxfId="141" priority="97" operator="greaterThanOrEqual">
      <formula>0</formula>
    </cfRule>
  </conditionalFormatting>
  <conditionalFormatting sqref="O25:O26">
    <cfRule type="containsBlanks" dxfId="140" priority="85">
      <formula>LEN(TRIM(O25))=0</formula>
    </cfRule>
    <cfRule type="containsErrors" dxfId="139" priority="86">
      <formula>ISERROR(O25)</formula>
    </cfRule>
    <cfRule type="cellIs" dxfId="138" priority="87" operator="lessThanOrEqual">
      <formula>0</formula>
    </cfRule>
    <cfRule type="cellIs" dxfId="137" priority="88" operator="greaterThan">
      <formula>0</formula>
    </cfRule>
  </conditionalFormatting>
  <conditionalFormatting sqref="X25:X26">
    <cfRule type="containsBlanks" dxfId="136" priority="81">
      <formula>LEN(TRIM(X25))=0</formula>
    </cfRule>
    <cfRule type="containsErrors" dxfId="135" priority="82">
      <formula>ISERROR(X25)</formula>
    </cfRule>
    <cfRule type="cellIs" dxfId="134" priority="83" operator="lessThanOrEqual">
      <formula>0</formula>
    </cfRule>
    <cfRule type="cellIs" dxfId="133" priority="84" operator="greaterThan">
      <formula>0</formula>
    </cfRule>
  </conditionalFormatting>
  <conditionalFormatting sqref="AA25:AA26">
    <cfRule type="containsBlanks" dxfId="132" priority="77">
      <formula>LEN(TRIM(AA25))=0</formula>
    </cfRule>
    <cfRule type="containsErrors" dxfId="131" priority="78">
      <formula>ISERROR(AA25)</formula>
    </cfRule>
    <cfRule type="cellIs" dxfId="130" priority="79" operator="lessThanOrEqual">
      <formula>0</formula>
    </cfRule>
    <cfRule type="cellIs" dxfId="129" priority="80" operator="greaterThan">
      <formula>0</formula>
    </cfRule>
  </conditionalFormatting>
  <conditionalFormatting sqref="AJ25:AJ26">
    <cfRule type="containsBlanks" dxfId="128" priority="73">
      <formula>LEN(TRIM(AJ25))=0</formula>
    </cfRule>
    <cfRule type="containsErrors" dxfId="127" priority="74">
      <formula>ISERROR(AJ25)</formula>
    </cfRule>
    <cfRule type="cellIs" dxfId="126" priority="75" operator="lessThanOrEqual">
      <formula>0</formula>
    </cfRule>
    <cfRule type="cellIs" dxfId="125" priority="76" operator="greaterThan">
      <formula>0</formula>
    </cfRule>
  </conditionalFormatting>
  <conditionalFormatting sqref="AM25:AM26">
    <cfRule type="containsBlanks" dxfId="124" priority="69">
      <formula>LEN(TRIM(AM25))=0</formula>
    </cfRule>
    <cfRule type="containsErrors" dxfId="123" priority="70">
      <formula>ISERROR(AM25)</formula>
    </cfRule>
    <cfRule type="cellIs" dxfId="122" priority="71" operator="lessThanOrEqual">
      <formula>0</formula>
    </cfRule>
    <cfRule type="cellIs" dxfId="121" priority="72" operator="greaterThan">
      <formula>0</formula>
    </cfRule>
  </conditionalFormatting>
  <conditionalFormatting sqref="G34:G35">
    <cfRule type="containsBlanks" dxfId="120" priority="65">
      <formula>LEN(TRIM(G34))=0</formula>
    </cfRule>
    <cfRule type="containsErrors" dxfId="119" priority="66">
      <formula>ISERROR(G34)</formula>
    </cfRule>
    <cfRule type="cellIs" dxfId="118" priority="67" operator="lessThan">
      <formula>0</formula>
    </cfRule>
    <cfRule type="cellIs" dxfId="117" priority="68" operator="greaterThanOrEqual">
      <formula>0</formula>
    </cfRule>
  </conditionalFormatting>
  <conditionalFormatting sqref="I34:I35">
    <cfRule type="containsBlanks" dxfId="116" priority="61">
      <formula>LEN(TRIM(I34))=0</formula>
    </cfRule>
    <cfRule type="containsErrors" dxfId="115" priority="62">
      <formula>ISERROR(I34)</formula>
    </cfRule>
    <cfRule type="cellIs" dxfId="114" priority="63" operator="lessThan">
      <formula>0</formula>
    </cfRule>
    <cfRule type="cellIs" dxfId="113" priority="64" operator="greaterThanOrEqual">
      <formula>0</formula>
    </cfRule>
  </conditionalFormatting>
  <conditionalFormatting sqref="K34:K35">
    <cfRule type="containsBlanks" dxfId="112" priority="57">
      <formula>LEN(TRIM(K34))=0</formula>
    </cfRule>
    <cfRule type="containsErrors" dxfId="111" priority="58">
      <formula>ISERROR(K34)</formula>
    </cfRule>
    <cfRule type="cellIs" dxfId="110" priority="59" operator="lessThan">
      <formula>0</formula>
    </cfRule>
    <cfRule type="cellIs" dxfId="109" priority="60" operator="greaterThanOrEqual">
      <formula>0</formula>
    </cfRule>
  </conditionalFormatting>
  <conditionalFormatting sqref="M34:M35">
    <cfRule type="containsBlanks" dxfId="108" priority="53">
      <formula>LEN(TRIM(M34))=0</formula>
    </cfRule>
    <cfRule type="containsErrors" dxfId="107" priority="54">
      <formula>ISERROR(M34)</formula>
    </cfRule>
    <cfRule type="cellIs" dxfId="106" priority="55" operator="lessThan">
      <formula>0</formula>
    </cfRule>
    <cfRule type="cellIs" dxfId="105" priority="56" operator="greaterThanOrEqual">
      <formula>0</formula>
    </cfRule>
  </conditionalFormatting>
  <conditionalFormatting sqref="G14:G17">
    <cfRule type="containsBlanks" dxfId="104" priority="49">
      <formula>LEN(TRIM(G14))=0</formula>
    </cfRule>
    <cfRule type="containsErrors" dxfId="103" priority="50">
      <formula>ISERROR(G14)</formula>
    </cfRule>
    <cfRule type="cellIs" dxfId="102" priority="51" operator="lessThan">
      <formula>0</formula>
    </cfRule>
    <cfRule type="cellIs" dxfId="101" priority="52" operator="greaterThanOrEqual">
      <formula>0</formula>
    </cfRule>
  </conditionalFormatting>
  <conditionalFormatting sqref="F12:F14">
    <cfRule type="containsErrors" dxfId="100" priority="48">
      <formula>ISERROR(F12)</formula>
    </cfRule>
  </conditionalFormatting>
  <conditionalFormatting sqref="F15:F17">
    <cfRule type="containsErrors" dxfId="99" priority="47">
      <formula>ISERROR(F15)</formula>
    </cfRule>
  </conditionalFormatting>
  <conditionalFormatting sqref="J14:J17">
    <cfRule type="containsBlanks" dxfId="98" priority="43">
      <formula>LEN(TRIM(J14))=0</formula>
    </cfRule>
    <cfRule type="containsErrors" dxfId="97" priority="44">
      <formula>ISERROR(J14)</formula>
    </cfRule>
    <cfRule type="cellIs" dxfId="96" priority="45" operator="lessThan">
      <formula>0</formula>
    </cfRule>
    <cfRule type="cellIs" dxfId="95" priority="46" operator="greaterThanOrEqual">
      <formula>0</formula>
    </cfRule>
  </conditionalFormatting>
  <conditionalFormatting sqref="I12">
    <cfRule type="containsErrors" dxfId="94" priority="42">
      <formula>ISERROR(I12)</formula>
    </cfRule>
  </conditionalFormatting>
  <conditionalFormatting sqref="M14:M17">
    <cfRule type="containsBlanks" dxfId="93" priority="38">
      <formula>LEN(TRIM(M14))=0</formula>
    </cfRule>
    <cfRule type="containsErrors" dxfId="92" priority="39">
      <formula>ISERROR(M14)</formula>
    </cfRule>
    <cfRule type="cellIs" dxfId="91" priority="40" operator="greaterThan">
      <formula>0</formula>
    </cfRule>
    <cfRule type="cellIs" dxfId="90" priority="41" operator="lessThanOrEqual">
      <formula>0</formula>
    </cfRule>
  </conditionalFormatting>
  <conditionalFormatting sqref="L12">
    <cfRule type="containsErrors" dxfId="89" priority="37">
      <formula>ISERROR(L12)</formula>
    </cfRule>
  </conditionalFormatting>
  <conditionalFormatting sqref="O12">
    <cfRule type="containsErrors" dxfId="88" priority="36">
      <formula>ISERROR(O12)</formula>
    </cfRule>
  </conditionalFormatting>
  <conditionalFormatting sqref="S14:S17">
    <cfRule type="containsBlanks" dxfId="87" priority="32">
      <formula>LEN(TRIM(S14))=0</formula>
    </cfRule>
    <cfRule type="containsErrors" dxfId="86" priority="33">
      <formula>ISERROR(S14)</formula>
    </cfRule>
    <cfRule type="cellIs" dxfId="85" priority="34" operator="greaterThan">
      <formula>0</formula>
    </cfRule>
    <cfRule type="cellIs" dxfId="84" priority="35" operator="lessThanOrEqual">
      <formula>0</formula>
    </cfRule>
  </conditionalFormatting>
  <conditionalFormatting sqref="R12">
    <cfRule type="containsErrors" dxfId="83" priority="31">
      <formula>ISERROR(R12)</formula>
    </cfRule>
  </conditionalFormatting>
  <conditionalFormatting sqref="I13:I17">
    <cfRule type="containsErrors" dxfId="82" priority="30">
      <formula>ISERROR(I13)</formula>
    </cfRule>
  </conditionalFormatting>
  <conditionalFormatting sqref="L13:L17">
    <cfRule type="containsErrors" dxfId="81" priority="29">
      <formula>ISERROR(L13)</formula>
    </cfRule>
  </conditionalFormatting>
  <conditionalFormatting sqref="O13:O17">
    <cfRule type="containsErrors" dxfId="80" priority="28">
      <formula>ISERROR(O13)</formula>
    </cfRule>
  </conditionalFormatting>
  <conditionalFormatting sqref="R13:R17">
    <cfRule type="containsErrors" dxfId="79" priority="27">
      <formula>ISERROR(R13)</formula>
    </cfRule>
  </conditionalFormatting>
  <conditionalFormatting sqref="U12:U17">
    <cfRule type="containsErrors" dxfId="78" priority="25">
      <formula>ISERROR(U12)</formula>
    </cfRule>
  </conditionalFormatting>
  <conditionalFormatting sqref="X12:Y13 X14:X17">
    <cfRule type="containsErrors" dxfId="77" priority="26">
      <formula>ISERROR(X12)</formula>
    </cfRule>
  </conditionalFormatting>
  <conditionalFormatting sqref="V14:V17">
    <cfRule type="containsBlanks" dxfId="76" priority="21">
      <formula>LEN(TRIM(V14))=0</formula>
    </cfRule>
    <cfRule type="containsErrors" dxfId="75" priority="22">
      <formula>ISERROR(V14)</formula>
    </cfRule>
    <cfRule type="cellIs" dxfId="74" priority="23" operator="greaterThan">
      <formula>0</formula>
    </cfRule>
    <cfRule type="cellIs" dxfId="73" priority="24" operator="lessThanOrEqual">
      <formula>0</formula>
    </cfRule>
  </conditionalFormatting>
  <conditionalFormatting sqref="Y14:Y17">
    <cfRule type="containsBlanks" dxfId="72" priority="17">
      <formula>LEN(TRIM(Y14))=0</formula>
    </cfRule>
    <cfRule type="containsErrors" dxfId="71" priority="18">
      <formula>ISERROR(Y14)</formula>
    </cfRule>
    <cfRule type="cellIs" dxfId="70" priority="19" operator="greaterThan">
      <formula>0</formula>
    </cfRule>
    <cfRule type="cellIs" dxfId="69" priority="20" operator="lessThanOrEqual">
      <formula>0</formula>
    </cfRule>
  </conditionalFormatting>
  <conditionalFormatting sqref="AA12:AA17">
    <cfRule type="containsErrors" dxfId="68" priority="16">
      <formula>ISERROR(AA12)</formula>
    </cfRule>
  </conditionalFormatting>
  <conditionalFormatting sqref="AD12:AD17">
    <cfRule type="containsErrors" dxfId="67" priority="15">
      <formula>ISERROR(AD12)</formula>
    </cfRule>
  </conditionalFormatting>
  <conditionalFormatting sqref="AB12:AB13">
    <cfRule type="containsErrors" dxfId="66" priority="14">
      <formula>ISERROR(AB12)</formula>
    </cfRule>
  </conditionalFormatting>
  <conditionalFormatting sqref="AB14:AB17">
    <cfRule type="containsBlanks" dxfId="65" priority="10">
      <formula>LEN(TRIM(AB14))=0</formula>
    </cfRule>
    <cfRule type="containsErrors" dxfId="64" priority="11">
      <formula>ISERROR(AB14)</formula>
    </cfRule>
    <cfRule type="cellIs" dxfId="63" priority="12" operator="greaterThan">
      <formula>0</formula>
    </cfRule>
    <cfRule type="cellIs" dxfId="62" priority="13" operator="lessThanOrEqual">
      <formula>0</formula>
    </cfRule>
  </conditionalFormatting>
  <conditionalFormatting sqref="AE12:AE13">
    <cfRule type="containsErrors" dxfId="61" priority="9">
      <formula>ISERROR(AE12)</formula>
    </cfRule>
  </conditionalFormatting>
  <conditionalFormatting sqref="AE14:AE17">
    <cfRule type="containsBlanks" dxfId="60" priority="5">
      <formula>LEN(TRIM(AE14))=0</formula>
    </cfRule>
    <cfRule type="containsErrors" dxfId="59" priority="6">
      <formula>ISERROR(AE14)</formula>
    </cfRule>
    <cfRule type="cellIs" dxfId="58" priority="7" operator="greaterThan">
      <formula>0</formula>
    </cfRule>
    <cfRule type="cellIs" dxfId="57" priority="8" operator="lessThanOrEqual">
      <formula>0</formula>
    </cfRule>
  </conditionalFormatting>
  <conditionalFormatting sqref="E42:F44">
    <cfRule type="containsErrors" dxfId="56" priority="119">
      <formula>ISERROR(E42)</formula>
    </cfRule>
  </conditionalFormatting>
  <conditionalFormatting sqref="P14:P17">
    <cfRule type="containsBlanks" dxfId="55" priority="1">
      <formula>LEN(TRIM(P14))=0</formula>
    </cfRule>
    <cfRule type="containsErrors" dxfId="54" priority="2">
      <formula>ISERROR(P14)</formula>
    </cfRule>
    <cfRule type="cellIs" dxfId="53" priority="3" operator="lessThan">
      <formula>0</formula>
    </cfRule>
    <cfRule type="cellIs" dxfId="52" priority="4" operator="greaterThan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7"/>
  <sheetViews>
    <sheetView showGridLines="0" zoomScale="80" zoomScaleNormal="80" workbookViewId="0">
      <selection activeCell="I6" sqref="I6"/>
    </sheetView>
  </sheetViews>
  <sheetFormatPr baseColWidth="10" defaultColWidth="10.796875" defaultRowHeight="15.6" x14ac:dyDescent="0.3"/>
  <cols>
    <col min="1" max="1" width="10.796875" style="109"/>
    <col min="2" max="2" width="36.5" style="109" customWidth="1"/>
    <col min="3" max="3" width="17" style="109" customWidth="1"/>
    <col min="4" max="12" width="19.19921875" style="109" customWidth="1"/>
    <col min="13" max="17" width="16.796875" style="109" customWidth="1"/>
    <col min="18" max="23" width="13" style="109" customWidth="1"/>
    <col min="24" max="16384" width="10.796875" style="109"/>
  </cols>
  <sheetData>
    <row r="1" spans="1:14" ht="58.05" customHeight="1" x14ac:dyDescent="0.3">
      <c r="G1" s="330" t="s">
        <v>112</v>
      </c>
      <c r="H1" s="330"/>
      <c r="I1" s="330"/>
      <c r="J1" s="330"/>
      <c r="K1" s="330"/>
      <c r="L1" s="330"/>
      <c r="M1" s="330"/>
      <c r="N1" s="330"/>
    </row>
    <row r="4" spans="1:14" ht="28.95" customHeight="1" x14ac:dyDescent="0.3">
      <c r="C4" s="76" t="s">
        <v>109</v>
      </c>
      <c r="G4" s="330" t="s">
        <v>108</v>
      </c>
      <c r="H4" s="330"/>
      <c r="I4" s="150"/>
      <c r="J4" s="150"/>
      <c r="K4" s="150"/>
      <c r="L4" s="150"/>
      <c r="M4" s="150"/>
      <c r="N4" s="150"/>
    </row>
    <row r="6" spans="1:14" ht="82.05" customHeight="1" x14ac:dyDescent="0.4">
      <c r="A6" s="314" t="s">
        <v>104</v>
      </c>
      <c r="B6" s="315"/>
      <c r="C6" s="315"/>
      <c r="D6" s="315"/>
      <c r="I6" s="110"/>
      <c r="N6" s="111"/>
    </row>
    <row r="7" spans="1:14" ht="16.2" thickBot="1" x14ac:dyDescent="0.35"/>
    <row r="8" spans="1:14" ht="48" customHeight="1" thickBot="1" x14ac:dyDescent="0.35">
      <c r="A8" s="346" t="s">
        <v>31</v>
      </c>
      <c r="B8" s="347"/>
      <c r="C8" s="360" t="s">
        <v>74</v>
      </c>
      <c r="D8" s="343" t="s">
        <v>26</v>
      </c>
      <c r="E8" s="344"/>
      <c r="F8" s="345"/>
      <c r="G8" s="111" t="s">
        <v>2</v>
      </c>
    </row>
    <row r="9" spans="1:14" ht="24" customHeight="1" thickBot="1" x14ac:dyDescent="0.35">
      <c r="A9" s="348"/>
      <c r="B9" s="349"/>
      <c r="C9" s="361"/>
      <c r="D9" s="357" t="s">
        <v>57</v>
      </c>
      <c r="E9" s="358"/>
      <c r="F9" s="359"/>
      <c r="G9" s="111"/>
    </row>
    <row r="10" spans="1:14" ht="46.8" x14ac:dyDescent="0.3">
      <c r="A10" s="168" t="s">
        <v>14</v>
      </c>
      <c r="B10" s="168" t="s">
        <v>73</v>
      </c>
      <c r="C10" s="361"/>
      <c r="D10" s="169" t="s">
        <v>25</v>
      </c>
      <c r="E10" s="170" t="s">
        <v>54</v>
      </c>
      <c r="F10" s="171" t="s">
        <v>96</v>
      </c>
    </row>
    <row r="11" spans="1:14" ht="25.05" customHeight="1" x14ac:dyDescent="0.3">
      <c r="A11" s="117" t="s">
        <v>18</v>
      </c>
      <c r="B11" s="147" t="s">
        <v>72</v>
      </c>
      <c r="C11" s="118" t="s">
        <v>18</v>
      </c>
      <c r="D11" s="153" t="s">
        <v>18</v>
      </c>
      <c r="E11" s="148" t="e">
        <f>D11/C11</f>
        <v>#VALUE!</v>
      </c>
      <c r="F11" s="144" t="s">
        <v>30</v>
      </c>
    </row>
    <row r="12" spans="1:14" ht="25.05" customHeight="1" x14ac:dyDescent="0.3">
      <c r="A12" s="117" t="s">
        <v>18</v>
      </c>
      <c r="B12" s="147" t="s">
        <v>69</v>
      </c>
      <c r="C12" s="118" t="s">
        <v>18</v>
      </c>
      <c r="D12" s="153" t="s">
        <v>18</v>
      </c>
      <c r="E12" s="148" t="e">
        <f t="shared" ref="E12:E14" si="0">D12/C12</f>
        <v>#VALUE!</v>
      </c>
      <c r="F12" s="144" t="e">
        <f>E12-E11</f>
        <v>#VALUE!</v>
      </c>
    </row>
    <row r="13" spans="1:14" ht="25.05" customHeight="1" x14ac:dyDescent="0.3">
      <c r="A13" s="117" t="s">
        <v>18</v>
      </c>
      <c r="B13" s="147" t="s">
        <v>71</v>
      </c>
      <c r="C13" s="118" t="s">
        <v>18</v>
      </c>
      <c r="D13" s="153" t="s">
        <v>18</v>
      </c>
      <c r="E13" s="148" t="e">
        <f t="shared" si="0"/>
        <v>#VALUE!</v>
      </c>
      <c r="F13" s="144" t="e">
        <f>E13-E12</f>
        <v>#VALUE!</v>
      </c>
    </row>
    <row r="14" spans="1:14" ht="22.95" customHeight="1" thickBot="1" x14ac:dyDescent="0.35">
      <c r="A14" s="123" t="s">
        <v>18</v>
      </c>
      <c r="B14" s="149" t="s">
        <v>70</v>
      </c>
      <c r="C14" s="124" t="s">
        <v>18</v>
      </c>
      <c r="D14" s="154" t="s">
        <v>18</v>
      </c>
      <c r="E14" s="141" t="e">
        <f t="shared" si="0"/>
        <v>#VALUE!</v>
      </c>
      <c r="F14" s="140" t="e">
        <f>E14-E13</f>
        <v>#VALUE!</v>
      </c>
    </row>
    <row r="15" spans="1:14" ht="16.95" customHeight="1" x14ac:dyDescent="0.3"/>
    <row r="16" spans="1:14" ht="16.95" customHeight="1" x14ac:dyDescent="0.3"/>
    <row r="17" spans="1:14" ht="16.95" customHeight="1" thickBot="1" x14ac:dyDescent="0.35"/>
    <row r="18" spans="1:14" ht="43.05" customHeight="1" thickBot="1" x14ac:dyDescent="0.35">
      <c r="A18" s="350" t="s">
        <v>82</v>
      </c>
      <c r="B18" s="351"/>
      <c r="C18" s="338" t="s">
        <v>27</v>
      </c>
      <c r="D18" s="339"/>
      <c r="E18" s="339"/>
      <c r="F18" s="340"/>
      <c r="G18" s="338" t="s">
        <v>91</v>
      </c>
      <c r="H18" s="339"/>
      <c r="I18" s="339"/>
      <c r="J18" s="339"/>
      <c r="K18" s="356" t="s">
        <v>98</v>
      </c>
      <c r="L18" s="342"/>
      <c r="M18" s="341" t="s">
        <v>85</v>
      </c>
      <c r="N18" s="342"/>
    </row>
    <row r="19" spans="1:14" ht="22.95" customHeight="1" thickBot="1" x14ac:dyDescent="0.35">
      <c r="A19" s="352"/>
      <c r="B19" s="353"/>
      <c r="C19" s="333" t="s">
        <v>78</v>
      </c>
      <c r="D19" s="334"/>
      <c r="E19" s="334"/>
      <c r="F19" s="334"/>
      <c r="G19" s="335" t="s">
        <v>78</v>
      </c>
      <c r="H19" s="336"/>
      <c r="I19" s="336"/>
      <c r="J19" s="337"/>
      <c r="K19" s="354" t="s">
        <v>78</v>
      </c>
      <c r="L19" s="355"/>
      <c r="M19" s="335" t="s">
        <v>57</v>
      </c>
      <c r="N19" s="337"/>
    </row>
    <row r="20" spans="1:14" ht="73.05" customHeight="1" thickBot="1" x14ac:dyDescent="0.35">
      <c r="A20" s="151" t="s">
        <v>14</v>
      </c>
      <c r="B20" s="151" t="s">
        <v>73</v>
      </c>
      <c r="C20" s="155" t="s">
        <v>28</v>
      </c>
      <c r="D20" s="156" t="s">
        <v>29</v>
      </c>
      <c r="E20" s="156" t="s">
        <v>97</v>
      </c>
      <c r="F20" s="157" t="s">
        <v>100</v>
      </c>
      <c r="G20" s="158" t="s">
        <v>28</v>
      </c>
      <c r="H20" s="159" t="s">
        <v>29</v>
      </c>
      <c r="I20" s="159" t="s">
        <v>97</v>
      </c>
      <c r="J20" s="160" t="s">
        <v>100</v>
      </c>
      <c r="K20" s="161" t="s">
        <v>99</v>
      </c>
      <c r="L20" s="162" t="s">
        <v>100</v>
      </c>
      <c r="M20" s="163" t="s">
        <v>101</v>
      </c>
      <c r="N20" s="152" t="s">
        <v>96</v>
      </c>
    </row>
    <row r="21" spans="1:14" ht="25.05" customHeight="1" x14ac:dyDescent="0.3">
      <c r="A21" s="117" t="s">
        <v>18</v>
      </c>
      <c r="B21" s="147" t="s">
        <v>75</v>
      </c>
      <c r="C21" s="153" t="s">
        <v>18</v>
      </c>
      <c r="D21" s="164" t="s">
        <v>18</v>
      </c>
      <c r="E21" s="172" t="e">
        <f>((C21/5)+D21)*7*52</f>
        <v>#VALUE!</v>
      </c>
      <c r="F21" s="173" t="s">
        <v>30</v>
      </c>
      <c r="G21" s="153" t="s">
        <v>18</v>
      </c>
      <c r="H21" s="164" t="s">
        <v>18</v>
      </c>
      <c r="I21" s="172" t="e">
        <f>((G21/5)+H21)*7*52</f>
        <v>#VALUE!</v>
      </c>
      <c r="J21" s="173" t="s">
        <v>30</v>
      </c>
      <c r="K21" s="172" t="e">
        <f>E21+I21</f>
        <v>#VALUE!</v>
      </c>
      <c r="L21" s="175" t="s">
        <v>30</v>
      </c>
      <c r="M21" s="176" t="e">
        <f>I21/K21</f>
        <v>#VALUE!</v>
      </c>
      <c r="N21" s="177" t="s">
        <v>30</v>
      </c>
    </row>
    <row r="22" spans="1:14" ht="25.05" customHeight="1" x14ac:dyDescent="0.3">
      <c r="A22" s="117" t="s">
        <v>18</v>
      </c>
      <c r="B22" s="147" t="s">
        <v>76</v>
      </c>
      <c r="C22" s="153" t="s">
        <v>18</v>
      </c>
      <c r="D22" s="164" t="s">
        <v>18</v>
      </c>
      <c r="E22" s="172" t="e">
        <f t="shared" ref="E22:E23" si="1">((C22/5)+D22)*7*52</f>
        <v>#VALUE!</v>
      </c>
      <c r="F22" s="101" t="e">
        <f>(E22-E21)/E22</f>
        <v>#VALUE!</v>
      </c>
      <c r="G22" s="153" t="s">
        <v>18</v>
      </c>
      <c r="H22" s="164" t="s">
        <v>18</v>
      </c>
      <c r="I22" s="172" t="e">
        <f t="shared" ref="I22" si="2">((G22/5)+H22)*7*52</f>
        <v>#VALUE!</v>
      </c>
      <c r="J22" s="101" t="e">
        <f>(I22-I21)/I22</f>
        <v>#VALUE!</v>
      </c>
      <c r="K22" s="172" t="e">
        <f>+E22+I22</f>
        <v>#VALUE!</v>
      </c>
      <c r="L22" s="178" t="e">
        <f>(K22-K21)/K22</f>
        <v>#VALUE!</v>
      </c>
      <c r="M22" s="179" t="e">
        <f>I22/K22</f>
        <v>#VALUE!</v>
      </c>
      <c r="N22" s="180" t="e">
        <f>M22-M21</f>
        <v>#VALUE!</v>
      </c>
    </row>
    <row r="23" spans="1:14" ht="25.05" customHeight="1" thickBot="1" x14ac:dyDescent="0.35">
      <c r="A23" s="123" t="s">
        <v>18</v>
      </c>
      <c r="B23" s="149" t="s">
        <v>77</v>
      </c>
      <c r="C23" s="154" t="s">
        <v>18</v>
      </c>
      <c r="D23" s="165" t="s">
        <v>18</v>
      </c>
      <c r="E23" s="174" t="e">
        <f t="shared" si="1"/>
        <v>#VALUE!</v>
      </c>
      <c r="F23" s="90" t="e">
        <f>(E23-E22)/E23</f>
        <v>#VALUE!</v>
      </c>
      <c r="G23" s="154" t="s">
        <v>18</v>
      </c>
      <c r="H23" s="165" t="s">
        <v>18</v>
      </c>
      <c r="I23" s="174" t="e">
        <f>((G23/5)+H23)*7*52</f>
        <v>#VALUE!</v>
      </c>
      <c r="J23" s="90" t="e">
        <f>(I23-I22)/I23</f>
        <v>#VALUE!</v>
      </c>
      <c r="K23" s="174" t="e">
        <f>E23+I23</f>
        <v>#VALUE!</v>
      </c>
      <c r="L23" s="181" t="e">
        <f>(K23-K22)/K23</f>
        <v>#VALUE!</v>
      </c>
      <c r="M23" s="182" t="e">
        <f>I23/K23</f>
        <v>#VALUE!</v>
      </c>
      <c r="N23" s="183" t="e">
        <f>M23-M22</f>
        <v>#VALUE!</v>
      </c>
    </row>
    <row r="24" spans="1:14" x14ac:dyDescent="0.3">
      <c r="E24" s="166" t="s">
        <v>32</v>
      </c>
    </row>
    <row r="26" spans="1:14" x14ac:dyDescent="0.3">
      <c r="C26" s="331" t="s">
        <v>79</v>
      </c>
      <c r="D26" s="332"/>
      <c r="E26" s="332"/>
      <c r="F26" s="332"/>
      <c r="G26" s="332"/>
    </row>
    <row r="27" spans="1:14" x14ac:dyDescent="0.3">
      <c r="C27" s="167" t="s">
        <v>80</v>
      </c>
    </row>
  </sheetData>
  <sheetProtection algorithmName="SHA-512" hashValue="krSuUvoMBTvW1KaIkzySqGFxdZfusu/o/raoCESkx85PrAZtomGBsaSLXytvk8nfmidztUIoloFRKbLE+VZv/g==" saltValue="shbzgl9ls2pvrruecS/cjQ==" spinCount="100000" sheet="1" objects="1" scenarios="1" formatCells="0" formatColumns="0" formatRows="0" insertColumns="0" insertRows="0" insertHyperlinks="0" deleteColumns="0" deleteRows="0" sort="0" autoFilter="0" pivotTables="0"/>
  <mergeCells count="17">
    <mergeCell ref="A8:B9"/>
    <mergeCell ref="A18:B19"/>
    <mergeCell ref="K19:L19"/>
    <mergeCell ref="K18:L18"/>
    <mergeCell ref="D9:F9"/>
    <mergeCell ref="C8:C10"/>
    <mergeCell ref="G1:N1"/>
    <mergeCell ref="C26:G26"/>
    <mergeCell ref="C19:F19"/>
    <mergeCell ref="G19:J19"/>
    <mergeCell ref="G18:J18"/>
    <mergeCell ref="C18:F18"/>
    <mergeCell ref="G4:H4"/>
    <mergeCell ref="M19:N19"/>
    <mergeCell ref="M18:N18"/>
    <mergeCell ref="D8:F8"/>
    <mergeCell ref="A6:D6"/>
  </mergeCells>
  <conditionalFormatting sqref="E11:F11 E12:E14">
    <cfRule type="containsErrors" dxfId="51" priority="43">
      <formula>ISERROR(E11)</formula>
    </cfRule>
  </conditionalFormatting>
  <conditionalFormatting sqref="F22:F23">
    <cfRule type="cellIs" dxfId="50" priority="41" operator="lessThan">
      <formula>0</formula>
    </cfRule>
    <cfRule type="cellIs" dxfId="49" priority="42" operator="greaterThanOrEqual">
      <formula>0</formula>
    </cfRule>
  </conditionalFormatting>
  <conditionalFormatting sqref="F12:F14">
    <cfRule type="containsBlanks" dxfId="48" priority="31">
      <formula>LEN(TRIM(F12))=0</formula>
    </cfRule>
    <cfRule type="containsErrors" dxfId="47" priority="32">
      <formula>ISERROR(F12)</formula>
    </cfRule>
    <cfRule type="cellIs" dxfId="46" priority="33" operator="lessThanOrEqual">
      <formula>0</formula>
    </cfRule>
    <cfRule type="cellIs" dxfId="45" priority="34" operator="greaterThan">
      <formula>0</formula>
    </cfRule>
  </conditionalFormatting>
  <conditionalFormatting sqref="N22:N23">
    <cfRule type="containsBlanks" dxfId="44" priority="19">
      <formula>LEN(TRIM(N22))=0</formula>
    </cfRule>
    <cfRule type="containsErrors" dxfId="43" priority="20">
      <formula>ISERROR(N22)</formula>
    </cfRule>
    <cfRule type="cellIs" dxfId="42" priority="21" operator="lessThanOrEqual">
      <formula>0</formula>
    </cfRule>
    <cfRule type="cellIs" dxfId="41" priority="22" operator="greaterThan">
      <formula>0</formula>
    </cfRule>
  </conditionalFormatting>
  <conditionalFormatting sqref="L22:L23">
    <cfRule type="containsBlanks" dxfId="40" priority="3">
      <formula>LEN(TRIM(L22))=0</formula>
    </cfRule>
    <cfRule type="containsErrors" dxfId="39" priority="4">
      <formula>ISERROR(L22)</formula>
    </cfRule>
    <cfRule type="cellIs" dxfId="38" priority="5" operator="lessThan">
      <formula>0</formula>
    </cfRule>
    <cfRule type="cellIs" dxfId="37" priority="6" operator="greaterThanOrEqual">
      <formula>0</formula>
    </cfRule>
  </conditionalFormatting>
  <conditionalFormatting sqref="J22:J23">
    <cfRule type="containsBlanks" dxfId="36" priority="7">
      <formula>LEN(TRIM(J22))=0</formula>
    </cfRule>
    <cfRule type="cellIs" dxfId="35" priority="9" operator="lessThan">
      <formula>0</formula>
    </cfRule>
    <cfRule type="cellIs" dxfId="34" priority="10" operator="greaterThanOrEqual">
      <formula>0</formula>
    </cfRule>
  </conditionalFormatting>
  <conditionalFormatting sqref="K21:N23">
    <cfRule type="containsErrors" dxfId="33" priority="2">
      <formula>ISERROR(K21)</formula>
    </cfRule>
  </conditionalFormatting>
  <conditionalFormatting sqref="M21">
    <cfRule type="containsErrors" dxfId="32" priority="1">
      <formula>ISERROR(M21)</formula>
    </cfRule>
  </conditionalFormatting>
  <conditionalFormatting sqref="E21:F23">
    <cfRule type="containsBlanks" dxfId="31" priority="39">
      <formula>LEN(TRIM(E21))=0</formula>
    </cfRule>
    <cfRule type="containsErrors" dxfId="30" priority="40">
      <formula>ISERROR(E21)</formula>
    </cfRule>
  </conditionalFormatting>
  <conditionalFormatting sqref="I21:J23">
    <cfRule type="containsErrors" dxfId="29" priority="8">
      <formula>ISERROR(I21)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23"/>
  <sheetViews>
    <sheetView showGridLines="0" zoomScale="80" zoomScaleNormal="80" workbookViewId="0">
      <selection activeCell="C11" sqref="C11"/>
    </sheetView>
  </sheetViews>
  <sheetFormatPr baseColWidth="10" defaultColWidth="10.796875" defaultRowHeight="15.6" x14ac:dyDescent="0.3"/>
  <cols>
    <col min="1" max="1" width="10.796875" style="109"/>
    <col min="2" max="2" width="36.5" style="109" customWidth="1"/>
    <col min="3" max="11" width="20.5" style="109" customWidth="1"/>
    <col min="12" max="15" width="22" style="109" customWidth="1"/>
    <col min="16" max="16" width="13" style="109" customWidth="1"/>
    <col min="17" max="17" width="16.69921875" style="109" customWidth="1"/>
    <col min="18" max="22" width="13" style="109" customWidth="1"/>
    <col min="23" max="16384" width="10.796875" style="109"/>
  </cols>
  <sheetData>
    <row r="1" spans="1:14" ht="58.05" customHeight="1" x14ac:dyDescent="0.3">
      <c r="F1" s="367" t="s">
        <v>113</v>
      </c>
      <c r="G1" s="367"/>
      <c r="H1" s="367"/>
      <c r="I1" s="367"/>
      <c r="J1" s="367"/>
      <c r="K1" s="367"/>
    </row>
    <row r="4" spans="1:14" ht="28.95" customHeight="1" x14ac:dyDescent="0.3">
      <c r="C4" s="76" t="s">
        <v>109</v>
      </c>
      <c r="F4" s="367" t="s">
        <v>108</v>
      </c>
      <c r="G4" s="367"/>
      <c r="H4" s="368"/>
      <c r="I4" s="368"/>
      <c r="J4" s="368"/>
      <c r="K4" s="368"/>
    </row>
    <row r="6" spans="1:14" ht="82.05" customHeight="1" x14ac:dyDescent="0.4">
      <c r="A6" s="314" t="s">
        <v>104</v>
      </c>
      <c r="B6" s="315"/>
      <c r="C6" s="315"/>
      <c r="D6" s="315"/>
      <c r="I6" s="110"/>
      <c r="N6" s="111"/>
    </row>
    <row r="7" spans="1:14" ht="16.2" thickBot="1" x14ac:dyDescent="0.35">
      <c r="I7" s="184"/>
    </row>
    <row r="8" spans="1:14" ht="37.950000000000003" customHeight="1" thickBot="1" x14ac:dyDescent="0.35">
      <c r="A8" s="369" t="s">
        <v>87</v>
      </c>
      <c r="B8" s="370"/>
      <c r="C8" s="376" t="s">
        <v>83</v>
      </c>
      <c r="D8" s="377"/>
      <c r="E8" s="362" t="s">
        <v>84</v>
      </c>
      <c r="F8" s="363"/>
      <c r="G8" s="364"/>
      <c r="H8" s="376" t="s">
        <v>11</v>
      </c>
      <c r="I8" s="377"/>
      <c r="J8" s="365" t="s">
        <v>12</v>
      </c>
      <c r="K8" s="366"/>
    </row>
    <row r="9" spans="1:14" ht="25.95" customHeight="1" thickBot="1" x14ac:dyDescent="0.35">
      <c r="A9" s="371"/>
      <c r="B9" s="372"/>
      <c r="C9" s="373" t="s">
        <v>78</v>
      </c>
      <c r="D9" s="374"/>
      <c r="E9" s="373" t="s">
        <v>57</v>
      </c>
      <c r="F9" s="375"/>
      <c r="G9" s="374"/>
      <c r="H9" s="373" t="s">
        <v>78</v>
      </c>
      <c r="I9" s="374"/>
      <c r="J9" s="373" t="s">
        <v>78</v>
      </c>
      <c r="K9" s="374"/>
    </row>
    <row r="10" spans="1:14" ht="57" customHeight="1" x14ac:dyDescent="0.3">
      <c r="A10" s="192" t="s">
        <v>14</v>
      </c>
      <c r="B10" s="192" t="s">
        <v>73</v>
      </c>
      <c r="C10" s="193" t="s">
        <v>86</v>
      </c>
      <c r="D10" s="194" t="s">
        <v>96</v>
      </c>
      <c r="E10" s="195" t="s">
        <v>86</v>
      </c>
      <c r="F10" s="196" t="s">
        <v>103</v>
      </c>
      <c r="G10" s="197" t="s">
        <v>96</v>
      </c>
      <c r="H10" s="193" t="s">
        <v>86</v>
      </c>
      <c r="I10" s="194" t="s">
        <v>96</v>
      </c>
      <c r="J10" s="193" t="s">
        <v>86</v>
      </c>
      <c r="K10" s="194" t="s">
        <v>96</v>
      </c>
    </row>
    <row r="11" spans="1:14" ht="25.05" customHeight="1" x14ac:dyDescent="0.3">
      <c r="A11" s="185" t="s">
        <v>18</v>
      </c>
      <c r="B11" s="147" t="s">
        <v>81</v>
      </c>
      <c r="C11" s="153" t="s">
        <v>18</v>
      </c>
      <c r="D11" s="198" t="s">
        <v>30</v>
      </c>
      <c r="E11" s="186" t="s">
        <v>18</v>
      </c>
      <c r="F11" s="199" t="e">
        <f>E11/C11</f>
        <v>#VALUE!</v>
      </c>
      <c r="G11" s="200" t="s">
        <v>30</v>
      </c>
      <c r="H11" s="153" t="s">
        <v>18</v>
      </c>
      <c r="I11" s="198" t="s">
        <v>30</v>
      </c>
      <c r="J11" s="153" t="s">
        <v>18</v>
      </c>
      <c r="K11" s="198" t="s">
        <v>30</v>
      </c>
    </row>
    <row r="12" spans="1:14" ht="25.05" customHeight="1" x14ac:dyDescent="0.3">
      <c r="A12" s="185" t="s">
        <v>18</v>
      </c>
      <c r="B12" s="147" t="s">
        <v>5</v>
      </c>
      <c r="C12" s="153" t="s">
        <v>18</v>
      </c>
      <c r="D12" s="101" t="e">
        <f>(C12-C11)/C12</f>
        <v>#VALUE!</v>
      </c>
      <c r="E12" s="187" t="s">
        <v>18</v>
      </c>
      <c r="F12" s="201" t="e">
        <f>E12/C12</f>
        <v>#VALUE!</v>
      </c>
      <c r="G12" s="202" t="e">
        <f>F12-F11</f>
        <v>#VALUE!</v>
      </c>
      <c r="H12" s="153" t="s">
        <v>18</v>
      </c>
      <c r="I12" s="101" t="e">
        <f>(H12-H11)/H12</f>
        <v>#VALUE!</v>
      </c>
      <c r="J12" s="153" t="s">
        <v>18</v>
      </c>
      <c r="K12" s="101" t="e">
        <f>(J12-J11)/J12</f>
        <v>#VALUE!</v>
      </c>
    </row>
    <row r="13" spans="1:14" ht="21" customHeight="1" thickBot="1" x14ac:dyDescent="0.35">
      <c r="A13" s="188" t="s">
        <v>18</v>
      </c>
      <c r="B13" s="149" t="s">
        <v>6</v>
      </c>
      <c r="C13" s="189" t="s">
        <v>18</v>
      </c>
      <c r="D13" s="90" t="e">
        <f>(C13-C12)/C13</f>
        <v>#VALUE!</v>
      </c>
      <c r="E13" s="190" t="s">
        <v>18</v>
      </c>
      <c r="F13" s="91" t="e">
        <f>E13/C13</f>
        <v>#VALUE!</v>
      </c>
      <c r="G13" s="92" t="e">
        <f>F13-F12</f>
        <v>#VALUE!</v>
      </c>
      <c r="H13" s="154" t="s">
        <v>18</v>
      </c>
      <c r="I13" s="90" t="e">
        <f>(H13-H12)/H13</f>
        <v>#VALUE!</v>
      </c>
      <c r="J13" s="154" t="s">
        <v>18</v>
      </c>
      <c r="K13" s="90" t="e">
        <f>(J13-J12)/J13</f>
        <v>#VALUE!</v>
      </c>
    </row>
    <row r="14" spans="1:14" x14ac:dyDescent="0.3">
      <c r="B14" s="191"/>
    </row>
    <row r="17" spans="1:6" ht="16.2" thickBot="1" x14ac:dyDescent="0.35"/>
    <row r="18" spans="1:6" ht="42" customHeight="1" thickBot="1" x14ac:dyDescent="0.35">
      <c r="A18" s="369" t="s">
        <v>102</v>
      </c>
      <c r="B18" s="370"/>
      <c r="C18" s="376" t="s">
        <v>9</v>
      </c>
      <c r="D18" s="377"/>
      <c r="E18" s="376" t="s">
        <v>10</v>
      </c>
      <c r="F18" s="377"/>
    </row>
    <row r="19" spans="1:6" ht="24" customHeight="1" thickBot="1" x14ac:dyDescent="0.35">
      <c r="A19" s="371"/>
      <c r="B19" s="372"/>
      <c r="C19" s="373" t="s">
        <v>57</v>
      </c>
      <c r="D19" s="374"/>
      <c r="E19" s="373" t="s">
        <v>57</v>
      </c>
      <c r="F19" s="374"/>
    </row>
    <row r="20" spans="1:6" ht="52.95" customHeight="1" x14ac:dyDescent="0.3">
      <c r="A20" s="204" t="s">
        <v>14</v>
      </c>
      <c r="B20" s="204" t="s">
        <v>73</v>
      </c>
      <c r="C20" s="193" t="s">
        <v>86</v>
      </c>
      <c r="D20" s="194" t="s">
        <v>96</v>
      </c>
      <c r="E20" s="193" t="s">
        <v>86</v>
      </c>
      <c r="F20" s="194" t="s">
        <v>96</v>
      </c>
    </row>
    <row r="21" spans="1:6" ht="25.05" customHeight="1" x14ac:dyDescent="0.3">
      <c r="A21" s="117" t="s">
        <v>18</v>
      </c>
      <c r="B21" s="147" t="s">
        <v>92</v>
      </c>
      <c r="C21" s="153" t="s">
        <v>18</v>
      </c>
      <c r="D21" s="203" t="s">
        <v>30</v>
      </c>
      <c r="E21" s="153" t="s">
        <v>18</v>
      </c>
      <c r="F21" s="203" t="s">
        <v>30</v>
      </c>
    </row>
    <row r="22" spans="1:6" ht="25.05" customHeight="1" x14ac:dyDescent="0.3">
      <c r="A22" s="117" t="s">
        <v>18</v>
      </c>
      <c r="B22" s="147" t="s">
        <v>93</v>
      </c>
      <c r="C22" s="153" t="s">
        <v>18</v>
      </c>
      <c r="D22" s="101" t="e">
        <f>(C22-C21)/C22</f>
        <v>#VALUE!</v>
      </c>
      <c r="E22" s="153" t="s">
        <v>18</v>
      </c>
      <c r="F22" s="101" t="e">
        <f>(E22-E21)/E22</f>
        <v>#VALUE!</v>
      </c>
    </row>
    <row r="23" spans="1:6" ht="25.05" customHeight="1" thickBot="1" x14ac:dyDescent="0.35">
      <c r="A23" s="123" t="s">
        <v>18</v>
      </c>
      <c r="B23" s="149" t="s">
        <v>94</v>
      </c>
      <c r="C23" s="189" t="s">
        <v>18</v>
      </c>
      <c r="D23" s="90" t="e">
        <f>(C23-C22)/C23</f>
        <v>#VALUE!</v>
      </c>
      <c r="E23" s="189" t="s">
        <v>18</v>
      </c>
      <c r="F23" s="90" t="e">
        <f>(E23-E22)/E23</f>
        <v>#VALUE!</v>
      </c>
    </row>
  </sheetData>
  <sheetProtection algorithmName="SHA-512" hashValue="XHhubCWEJYpnZ2lelE4/E2+heD+d6ppsZcixwpNQiVmGkhgH4C1HiwEDShBtrGcohbm7SU5yi2uRClMolqBbSQ==" saltValue="mvGiGVVGXUW4+C3/TezfwA==" spinCount="100000" sheet="1" objects="1" scenarios="1"/>
  <mergeCells count="18">
    <mergeCell ref="A18:B19"/>
    <mergeCell ref="J9:K9"/>
    <mergeCell ref="E9:G9"/>
    <mergeCell ref="C19:D19"/>
    <mergeCell ref="E19:F19"/>
    <mergeCell ref="A8:B9"/>
    <mergeCell ref="C8:D8"/>
    <mergeCell ref="C9:D9"/>
    <mergeCell ref="H8:I8"/>
    <mergeCell ref="H9:I9"/>
    <mergeCell ref="C18:D18"/>
    <mergeCell ref="E18:F18"/>
    <mergeCell ref="E8:G8"/>
    <mergeCell ref="J8:K8"/>
    <mergeCell ref="F4:G4"/>
    <mergeCell ref="A6:D6"/>
    <mergeCell ref="F1:K1"/>
    <mergeCell ref="H4:K4"/>
  </mergeCells>
  <conditionalFormatting sqref="G11">
    <cfRule type="containsErrors" dxfId="28" priority="90">
      <formula>ISERROR(G11)</formula>
    </cfRule>
  </conditionalFormatting>
  <conditionalFormatting sqref="F13">
    <cfRule type="containsErrors" dxfId="27" priority="86">
      <formula>ISERROR(F13)</formula>
    </cfRule>
  </conditionalFormatting>
  <conditionalFormatting sqref="F11:F13">
    <cfRule type="containsErrors" dxfId="26" priority="87">
      <formula>ISERROR(F11)</formula>
    </cfRule>
  </conditionalFormatting>
  <conditionalFormatting sqref="D12:D13">
    <cfRule type="containsBlanks" dxfId="25" priority="68">
      <formula>LEN(TRIM(D12))=0</formula>
    </cfRule>
    <cfRule type="containsErrors" dxfId="24" priority="69">
      <formula>ISERROR(D12)</formula>
    </cfRule>
    <cfRule type="cellIs" dxfId="23" priority="70" operator="lessThan">
      <formula>0</formula>
    </cfRule>
    <cfRule type="cellIs" dxfId="22" priority="71" operator="greaterThanOrEqual">
      <formula>0</formula>
    </cfRule>
  </conditionalFormatting>
  <conditionalFormatting sqref="G12:G13">
    <cfRule type="containsBlanks" dxfId="21" priority="56">
      <formula>LEN(TRIM(G12))=0</formula>
    </cfRule>
    <cfRule type="containsErrors" dxfId="20" priority="57">
      <formula>ISERROR(G12)</formula>
    </cfRule>
    <cfRule type="cellIs" dxfId="19" priority="58" operator="lessThanOrEqual">
      <formula>0</formula>
    </cfRule>
    <cfRule type="cellIs" dxfId="18" priority="59" operator="greaterThan">
      <formula>0</formula>
    </cfRule>
  </conditionalFormatting>
  <conditionalFormatting sqref="D21">
    <cfRule type="containsErrors" dxfId="17" priority="39">
      <formula>ISERROR(D21)</formula>
    </cfRule>
  </conditionalFormatting>
  <conditionalFormatting sqref="F21">
    <cfRule type="containsErrors" dxfId="16" priority="29">
      <formula>ISERROR(F21)</formula>
    </cfRule>
  </conditionalFormatting>
  <conditionalFormatting sqref="I12:I13">
    <cfRule type="containsBlanks" dxfId="15" priority="21">
      <formula>LEN(TRIM(I12))=0</formula>
    </cfRule>
    <cfRule type="containsErrors" dxfId="14" priority="22">
      <formula>ISERROR(I12)</formula>
    </cfRule>
    <cfRule type="cellIs" dxfId="13" priority="23" operator="lessThan">
      <formula>0</formula>
    </cfRule>
    <cfRule type="cellIs" dxfId="12" priority="24" operator="greaterThanOrEqual">
      <formula>0</formula>
    </cfRule>
  </conditionalFormatting>
  <conditionalFormatting sqref="K12:K13">
    <cfRule type="containsBlanks" dxfId="11" priority="17">
      <formula>LEN(TRIM(K12))=0</formula>
    </cfRule>
    <cfRule type="containsErrors" dxfId="10" priority="18">
      <formula>ISERROR(K12)</formula>
    </cfRule>
    <cfRule type="cellIs" dxfId="9" priority="19" operator="lessThan">
      <formula>0</formula>
    </cfRule>
    <cfRule type="cellIs" dxfId="8" priority="20" operator="greaterThanOrEqual">
      <formula>0</formula>
    </cfRule>
  </conditionalFormatting>
  <conditionalFormatting sqref="F22:F23">
    <cfRule type="containsBlanks" dxfId="7" priority="1">
      <formula>LEN(TRIM(F22))=0</formula>
    </cfRule>
    <cfRule type="containsErrors" dxfId="6" priority="2">
      <formula>ISERROR(F22)</formula>
    </cfRule>
    <cfRule type="cellIs" dxfId="5" priority="3" operator="lessThanOrEqual">
      <formula>0</formula>
    </cfRule>
    <cfRule type="cellIs" dxfId="4" priority="4" operator="greaterThan">
      <formula>0</formula>
    </cfRule>
  </conditionalFormatting>
  <conditionalFormatting sqref="D22:D23">
    <cfRule type="containsBlanks" dxfId="3" priority="5">
      <formula>LEN(TRIM(D22))=0</formula>
    </cfRule>
    <cfRule type="containsErrors" dxfId="2" priority="6">
      <formula>ISERROR(D22)</formula>
    </cfRule>
    <cfRule type="cellIs" dxfId="1" priority="7" operator="lessThanOrEqual">
      <formula>0</formula>
    </cfRule>
    <cfRule type="cellIs" dxfId="0" priority="8" operator="greaterThan">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PRESENTATION</vt:lpstr>
      <vt:lpstr>MOBILITE exemples</vt:lpstr>
      <vt:lpstr>MOBILITE</vt:lpstr>
      <vt:lpstr>DECHETS</vt:lpstr>
      <vt:lpstr>ENERGIE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CoreKap</dc:creator>
  <cp:lastModifiedBy>Isabelle Curau-Bloch</cp:lastModifiedBy>
  <dcterms:created xsi:type="dcterms:W3CDTF">2019-04-01T12:29:19Z</dcterms:created>
  <dcterms:modified xsi:type="dcterms:W3CDTF">2019-05-22T15:44:06Z</dcterms:modified>
</cp:coreProperties>
</file>